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7380" tabRatio="807" activeTab="0"/>
  </bookViews>
  <sheets>
    <sheet name="ls tnm &amp; pnn" sheetId="1" r:id="rId1"/>
    <sheet name="fuso" sheetId="2" r:id="rId2"/>
  </sheets>
  <definedNames>
    <definedName name="_xlnm.Print_Area" localSheetId="1">'fuso'!$A$1:$P$167</definedName>
    <definedName name="_xlnm.Print_Area" localSheetId="0">'ls tnm &amp; pnn'!$A$1:$P$351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G16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ladang</t>
        </r>
      </text>
    </comment>
  </commentList>
</comments>
</file>

<file path=xl/sharedStrings.xml><?xml version="1.0" encoding="utf-8"?>
<sst xmlns="http://schemas.openxmlformats.org/spreadsheetml/2006/main" count="754" uniqueCount="52">
  <si>
    <r>
      <t xml:space="preserve">      KOMODITI       : </t>
    </r>
    <r>
      <rPr>
        <b/>
        <u val="single"/>
        <sz val="10"/>
        <rFont val="Arial"/>
        <family val="2"/>
      </rPr>
      <t>Padi Sawah</t>
    </r>
  </si>
  <si>
    <t>No.</t>
  </si>
  <si>
    <t>KECAMATAN</t>
  </si>
  <si>
    <t>Sisa Tnam</t>
  </si>
  <si>
    <t>LUAS TANAM / BULAN (HA)</t>
  </si>
  <si>
    <t>Tahun Lalu</t>
  </si>
  <si>
    <t>Jan.</t>
  </si>
  <si>
    <t>Feb.</t>
  </si>
  <si>
    <t>Mar.</t>
  </si>
  <si>
    <t>Apr.</t>
  </si>
  <si>
    <t>Mei</t>
  </si>
  <si>
    <t>Juni</t>
  </si>
  <si>
    <t>Juli</t>
  </si>
  <si>
    <t>Ags.</t>
  </si>
  <si>
    <t>Sept.</t>
  </si>
  <si>
    <t>Okt.</t>
  </si>
  <si>
    <t>Nop.</t>
  </si>
  <si>
    <t>Des.</t>
  </si>
  <si>
    <t>JUMLAH</t>
  </si>
  <si>
    <t xml:space="preserve">   TEBO TENGAH</t>
  </si>
  <si>
    <t xml:space="preserve">   TEBO ILIR</t>
  </si>
  <si>
    <t xml:space="preserve">   TEBO ULU</t>
  </si>
  <si>
    <t xml:space="preserve">   RIMBO BUJANG</t>
  </si>
  <si>
    <t xml:space="preserve">   SUMAY</t>
  </si>
  <si>
    <t xml:space="preserve">   VII KOTO</t>
  </si>
  <si>
    <t xml:space="preserve">   RIMBO ULU</t>
  </si>
  <si>
    <t xml:space="preserve">   RIMBO ILIR</t>
  </si>
  <si>
    <t xml:space="preserve">   TENGAH ILIR</t>
  </si>
  <si>
    <t xml:space="preserve">   VII KOTO ILIR</t>
  </si>
  <si>
    <t xml:space="preserve">   MUARA TABIR</t>
  </si>
  <si>
    <t xml:space="preserve">J U M L A H </t>
  </si>
  <si>
    <t>LUAS PANEN / BULAN (HA)</t>
  </si>
  <si>
    <r>
      <t xml:space="preserve">      KOMODITI       : </t>
    </r>
    <r>
      <rPr>
        <b/>
        <u val="single"/>
        <sz val="10"/>
        <rFont val="Arial"/>
        <family val="2"/>
      </rPr>
      <t>Padi Ladang</t>
    </r>
  </si>
  <si>
    <t xml:space="preserve">      KOMODITI       : Jagung</t>
  </si>
  <si>
    <t xml:space="preserve">      KOMODITI       : Kedele</t>
  </si>
  <si>
    <t xml:space="preserve">      KOMODITI       : Kacang Tanah</t>
  </si>
  <si>
    <t xml:space="preserve">      KOMODITI       : Kacang Hijau</t>
  </si>
  <si>
    <t xml:space="preserve">      KOMODITI       : Ubi Kayu</t>
  </si>
  <si>
    <t xml:space="preserve">      KOMODITI       : Ubi Jalar</t>
  </si>
  <si>
    <t xml:space="preserve"> LUAS TANAM DAN LUAS PANEN TANAMAN PANGAN </t>
  </si>
  <si>
    <t xml:space="preserve"> </t>
  </si>
  <si>
    <t>LUAS TANAMAN PANGAN YANG FUSO/TIDAK BERHASIL</t>
  </si>
  <si>
    <t>LUAS YANG FUSO / BULAN (HA)</t>
  </si>
  <si>
    <r>
      <t xml:space="preserve">      KOMODITI       : </t>
    </r>
    <r>
      <rPr>
        <b/>
        <u val="single"/>
        <sz val="10"/>
        <rFont val="Arial"/>
        <family val="2"/>
      </rPr>
      <t>Kedele</t>
    </r>
  </si>
  <si>
    <r>
      <t xml:space="preserve">      KOMODITI       : </t>
    </r>
    <r>
      <rPr>
        <b/>
        <u val="single"/>
        <sz val="10"/>
        <rFont val="Arial"/>
        <family val="2"/>
      </rPr>
      <t>Kacang Tanah</t>
    </r>
  </si>
  <si>
    <r>
      <t xml:space="preserve">      KOMODITI       : </t>
    </r>
    <r>
      <rPr>
        <b/>
        <u val="single"/>
        <sz val="10"/>
        <rFont val="Arial"/>
        <family val="2"/>
      </rPr>
      <t>Kacang Hijau</t>
    </r>
  </si>
  <si>
    <r>
      <t xml:space="preserve">      KOMODITI       : </t>
    </r>
    <r>
      <rPr>
        <b/>
        <u val="single"/>
        <sz val="10"/>
        <rFont val="Arial"/>
        <family val="2"/>
      </rPr>
      <t>Ubi Kayu</t>
    </r>
  </si>
  <si>
    <r>
      <t xml:space="preserve">      KOMODITI       : </t>
    </r>
    <r>
      <rPr>
        <b/>
        <u val="single"/>
        <sz val="10"/>
        <rFont val="Arial"/>
        <family val="2"/>
      </rPr>
      <t>Ubi Jalar</t>
    </r>
  </si>
  <si>
    <t xml:space="preserve">   SERAI SERUMPUN</t>
  </si>
  <si>
    <t>-</t>
  </si>
  <si>
    <t>kg</t>
  </si>
  <si>
    <t>KABUPATEN TEBO TAHUN 2021</t>
  </si>
</sst>
</file>

<file path=xl/styles.xml><?xml version="1.0" encoding="utf-8"?>
<styleSheet xmlns="http://schemas.openxmlformats.org/spreadsheetml/2006/main">
  <numFmts count="3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21]dd\ mmmm\ yyyy"/>
    <numFmt numFmtId="179" formatCode="_(* #,##0.0_);_(* \(#,##0.0\);_(* &quot;-&quot;_);_(@_)"/>
    <numFmt numFmtId="180" formatCode="#,##0.0"/>
    <numFmt numFmtId="181" formatCode="0.0"/>
    <numFmt numFmtId="182" formatCode="_(* #,##0.00_);_(* \(#,##0.00\);_(* &quot;-&quot;_);_(@_)"/>
    <numFmt numFmtId="183" formatCode="_(* #,##0.000_);_(* \(#,##0.000\);_(* &quot;-&quot;_);_(@_)"/>
    <numFmt numFmtId="184" formatCode="_(* #,##0.0000_);_(* \(#,##0.0000\);_(* &quot;-&quot;_);_(@_)"/>
    <numFmt numFmtId="185" formatCode="#,##0.000"/>
    <numFmt numFmtId="186" formatCode="0.000"/>
    <numFmt numFmtId="187" formatCode="#,##0.0000"/>
    <numFmt numFmtId="188" formatCode="_(* #,##0.000_);_(* \(#,##0.000\);_(* &quot;-&quot;???_);_(@_)"/>
    <numFmt numFmtId="189" formatCode="[$-409]dddd\,\ mmmm\ dd\,\ yyyy"/>
    <numFmt numFmtId="190" formatCode="[$-409]h:mm:ss\ AM/PM"/>
    <numFmt numFmtId="191" formatCode="[$-3809]dd\ mmmm\ yyyy"/>
  </numFmts>
  <fonts count="4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Book Antiqua"/>
      <family val="1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2" fillId="0" borderId="1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41" fontId="2" fillId="0" borderId="13" xfId="0" applyNumberFormat="1" applyFont="1" applyBorder="1" applyAlignment="1">
      <alignment horizontal="right"/>
    </xf>
    <xf numFmtId="41" fontId="2" fillId="0" borderId="14" xfId="0" applyNumberFormat="1" applyFont="1" applyBorder="1" applyAlignment="1">
      <alignment horizontal="right"/>
    </xf>
    <xf numFmtId="41" fontId="2" fillId="0" borderId="18" xfId="0" applyNumberFormat="1" applyFont="1" applyBorder="1" applyAlignment="1">
      <alignment horizontal="right"/>
    </xf>
    <xf numFmtId="41" fontId="2" fillId="0" borderId="12" xfId="0" applyNumberFormat="1" applyFont="1" applyBorder="1" applyAlignment="1">
      <alignment horizontal="right" vertical="center"/>
    </xf>
    <xf numFmtId="41" fontId="2" fillId="0" borderId="16" xfId="0" applyNumberFormat="1" applyFont="1" applyBorder="1" applyAlignment="1">
      <alignment horizontal="right"/>
    </xf>
    <xf numFmtId="41" fontId="0" fillId="0" borderId="1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0" fillId="0" borderId="19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8" xfId="0" applyFont="1" applyBorder="1" applyAlignment="1">
      <alignment horizontal="center"/>
    </xf>
    <xf numFmtId="41" fontId="0" fillId="0" borderId="13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/>
    </xf>
    <xf numFmtId="41" fontId="0" fillId="0" borderId="0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right" vertical="center"/>
    </xf>
    <xf numFmtId="41" fontId="0" fillId="0" borderId="19" xfId="0" applyNumberFormat="1" applyFont="1" applyFill="1" applyBorder="1" applyAlignment="1">
      <alignment horizontal="right"/>
    </xf>
    <xf numFmtId="41" fontId="2" fillId="0" borderId="19" xfId="0" applyNumberFormat="1" applyFont="1" applyFill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right"/>
    </xf>
    <xf numFmtId="3" fontId="0" fillId="0" borderId="19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0" xfId="0" applyBorder="1" applyAlignment="1">
      <alignment/>
    </xf>
    <xf numFmtId="3" fontId="2" fillId="0" borderId="19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41" fontId="2" fillId="0" borderId="17" xfId="0" applyNumberFormat="1" applyFont="1" applyFill="1" applyBorder="1" applyAlignment="1">
      <alignment horizontal="right"/>
    </xf>
    <xf numFmtId="180" fontId="2" fillId="0" borderId="12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80" fontId="2" fillId="0" borderId="18" xfId="0" applyNumberFormat="1" applyFont="1" applyBorder="1" applyAlignment="1">
      <alignment horizontal="center" vertical="center"/>
    </xf>
    <xf numFmtId="41" fontId="0" fillId="0" borderId="0" xfId="0" applyNumberFormat="1" applyAlignment="1">
      <alignment/>
    </xf>
    <xf numFmtId="179" fontId="0" fillId="0" borderId="0" xfId="0" applyNumberFormat="1" applyAlignment="1">
      <alignment/>
    </xf>
    <xf numFmtId="4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41" fontId="0" fillId="0" borderId="0" xfId="43" applyFont="1" applyAlignment="1">
      <alignment/>
    </xf>
    <xf numFmtId="185" fontId="0" fillId="0" borderId="0" xfId="0" applyNumberFormat="1" applyFont="1" applyFill="1" applyBorder="1" applyAlignment="1">
      <alignment horizontal="center" vertical="center"/>
    </xf>
    <xf numFmtId="185" fontId="2" fillId="0" borderId="19" xfId="0" applyNumberFormat="1" applyFont="1" applyBorder="1" applyAlignment="1">
      <alignment horizontal="right" vertical="center"/>
    </xf>
    <xf numFmtId="186" fontId="2" fillId="0" borderId="19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/>
    </xf>
    <xf numFmtId="179" fontId="2" fillId="0" borderId="12" xfId="0" applyNumberFormat="1" applyFont="1" applyBorder="1" applyAlignment="1">
      <alignment horizontal="right" vertical="center"/>
    </xf>
    <xf numFmtId="0" fontId="0" fillId="0" borderId="20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182" fontId="2" fillId="0" borderId="14" xfId="0" applyNumberFormat="1" applyFont="1" applyBorder="1" applyAlignment="1">
      <alignment horizontal="right"/>
    </xf>
    <xf numFmtId="3" fontId="2" fillId="33" borderId="0" xfId="0" applyNumberFormat="1" applyFont="1" applyFill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180" fontId="2" fillId="0" borderId="14" xfId="0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179" fontId="2" fillId="0" borderId="14" xfId="0" applyNumberFormat="1" applyFont="1" applyBorder="1" applyAlignment="1">
      <alignment horizontal="right"/>
    </xf>
    <xf numFmtId="179" fontId="2" fillId="0" borderId="18" xfId="0" applyNumberFormat="1" applyFont="1" applyBorder="1" applyAlignment="1">
      <alignment horizontal="right"/>
    </xf>
    <xf numFmtId="41" fontId="2" fillId="0" borderId="0" xfId="0" applyNumberFormat="1" applyFont="1" applyAlignment="1">
      <alignment/>
    </xf>
    <xf numFmtId="1" fontId="2" fillId="0" borderId="12" xfId="0" applyNumberFormat="1" applyFont="1" applyBorder="1" applyAlignment="1">
      <alignment horizontal="right" vertical="center"/>
    </xf>
    <xf numFmtId="182" fontId="2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179" fontId="0" fillId="0" borderId="13" xfId="0" applyNumberFormat="1" applyFont="1" applyBorder="1" applyAlignment="1">
      <alignment horizontal="right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1"/>
  <sheetViews>
    <sheetView tabSelected="1" view="pageBreakPreview" zoomScale="85" zoomScaleNormal="90" zoomScaleSheetLayoutView="85" zoomScalePageLayoutView="0" workbookViewId="0" topLeftCell="A1">
      <pane xSplit="2" topLeftCell="C1" activePane="topRight" state="frozen"/>
      <selection pane="topLeft" activeCell="A331" sqref="A331"/>
      <selection pane="topRight" activeCell="D3" sqref="D3"/>
    </sheetView>
  </sheetViews>
  <sheetFormatPr defaultColWidth="9.140625" defaultRowHeight="12.75"/>
  <cols>
    <col min="1" max="1" width="4.57421875" style="0" customWidth="1"/>
    <col min="2" max="2" width="20.421875" style="0" customWidth="1"/>
    <col min="3" max="3" width="7.57421875" style="28" customWidth="1"/>
    <col min="4" max="4" width="8.00390625" style="0" customWidth="1"/>
    <col min="5" max="5" width="9.00390625" style="0" customWidth="1"/>
    <col min="6" max="8" width="8.7109375" style="0" customWidth="1"/>
    <col min="9" max="9" width="8.00390625" style="0" customWidth="1"/>
    <col min="10" max="10" width="8.7109375" style="0" customWidth="1"/>
    <col min="11" max="11" width="8.28125" style="0" customWidth="1"/>
    <col min="12" max="12" width="8.140625" style="0" customWidth="1"/>
    <col min="13" max="14" width="8.28125" style="0" customWidth="1"/>
    <col min="15" max="16" width="9.421875" style="0" customWidth="1"/>
    <col min="17" max="17" width="9.57421875" style="0" bestFit="1" customWidth="1"/>
    <col min="18" max="18" width="12.00390625" style="0" customWidth="1"/>
  </cols>
  <sheetData>
    <row r="1" spans="1:16" ht="15.75">
      <c r="A1" s="96" t="s">
        <v>39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5.75">
      <c r="A2" s="96" t="s">
        <v>51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3.5" thickBot="1">
      <c r="A3" s="1" t="s">
        <v>0</v>
      </c>
      <c r="B3" s="2"/>
      <c r="C3" s="27"/>
      <c r="D3" s="2" t="s">
        <v>40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3.5" thickTop="1">
      <c r="A4" s="97" t="s">
        <v>1</v>
      </c>
      <c r="B4" s="99" t="s">
        <v>2</v>
      </c>
      <c r="C4" s="3" t="s">
        <v>3</v>
      </c>
      <c r="D4" s="101" t="s">
        <v>4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3"/>
    </row>
    <row r="5" spans="1:16" ht="12.75">
      <c r="A5" s="98"/>
      <c r="B5" s="100"/>
      <c r="C5" s="4" t="s">
        <v>5</v>
      </c>
      <c r="D5" s="31" t="s">
        <v>6</v>
      </c>
      <c r="E5" s="31" t="s">
        <v>7</v>
      </c>
      <c r="F5" s="31" t="s">
        <v>8</v>
      </c>
      <c r="G5" s="31" t="s">
        <v>9</v>
      </c>
      <c r="H5" s="31" t="s">
        <v>10</v>
      </c>
      <c r="I5" s="31" t="s">
        <v>11</v>
      </c>
      <c r="J5" s="31" t="s">
        <v>12</v>
      </c>
      <c r="K5" s="31" t="s">
        <v>13</v>
      </c>
      <c r="L5" s="31" t="s">
        <v>14</v>
      </c>
      <c r="M5" s="31" t="s">
        <v>15</v>
      </c>
      <c r="N5" s="31" t="s">
        <v>16</v>
      </c>
      <c r="O5" s="31" t="s">
        <v>17</v>
      </c>
      <c r="P5" s="32" t="s">
        <v>18</v>
      </c>
    </row>
    <row r="6" spans="1:16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</row>
    <row r="7" spans="1:18" ht="12.75">
      <c r="A7" s="6">
        <v>1</v>
      </c>
      <c r="B7" s="33" t="s">
        <v>20</v>
      </c>
      <c r="C7" s="88">
        <v>60</v>
      </c>
      <c r="D7" s="21">
        <v>0</v>
      </c>
      <c r="E7" s="21">
        <v>86</v>
      </c>
      <c r="F7" s="21">
        <v>249</v>
      </c>
      <c r="G7" s="21">
        <v>0</v>
      </c>
      <c r="H7" s="21">
        <v>412</v>
      </c>
      <c r="I7" s="21">
        <v>356</v>
      </c>
      <c r="J7" s="21">
        <v>0</v>
      </c>
      <c r="K7" s="21">
        <v>30</v>
      </c>
      <c r="L7" s="21">
        <v>58</v>
      </c>
      <c r="M7" s="21">
        <v>34</v>
      </c>
      <c r="N7" s="21">
        <v>0</v>
      </c>
      <c r="O7" s="21">
        <v>50</v>
      </c>
      <c r="P7" s="16">
        <f>SUM(D7:O7)</f>
        <v>1275</v>
      </c>
      <c r="Q7" s="48"/>
      <c r="R7" s="65">
        <f aca="true" t="shared" si="0" ref="R7:R12">SUM(P7*25)/1000</f>
        <v>31.875</v>
      </c>
    </row>
    <row r="8" spans="1:18" ht="12.75">
      <c r="A8" s="7">
        <v>2</v>
      </c>
      <c r="B8" s="34" t="s">
        <v>29</v>
      </c>
      <c r="C8" s="88">
        <v>0</v>
      </c>
      <c r="D8" s="21">
        <v>0</v>
      </c>
      <c r="E8" s="21">
        <v>0</v>
      </c>
      <c r="F8" s="21">
        <v>219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101</v>
      </c>
      <c r="M8" s="21">
        <v>110</v>
      </c>
      <c r="N8" s="21">
        <v>39</v>
      </c>
      <c r="O8" s="21">
        <v>0</v>
      </c>
      <c r="P8" s="17">
        <f aca="true" t="shared" si="1" ref="P8:P18">SUM(D8:O8)</f>
        <v>469</v>
      </c>
      <c r="Q8" s="48"/>
      <c r="R8" s="65">
        <f t="shared" si="0"/>
        <v>11.725</v>
      </c>
    </row>
    <row r="9" spans="1:18" ht="12.75">
      <c r="A9" s="7">
        <v>3</v>
      </c>
      <c r="B9" s="33" t="s">
        <v>19</v>
      </c>
      <c r="C9" s="88">
        <v>95</v>
      </c>
      <c r="D9" s="21">
        <v>0</v>
      </c>
      <c r="E9" s="21">
        <v>0</v>
      </c>
      <c r="F9" s="21">
        <v>389</v>
      </c>
      <c r="G9" s="21">
        <v>0</v>
      </c>
      <c r="H9" s="21">
        <v>100</v>
      </c>
      <c r="I9" s="21">
        <v>260</v>
      </c>
      <c r="J9" s="21">
        <v>35</v>
      </c>
      <c r="K9" s="21">
        <v>25</v>
      </c>
      <c r="L9" s="21">
        <v>0</v>
      </c>
      <c r="M9" s="21">
        <v>0</v>
      </c>
      <c r="N9" s="21">
        <v>20</v>
      </c>
      <c r="O9" s="21">
        <v>105</v>
      </c>
      <c r="P9" s="17">
        <f t="shared" si="1"/>
        <v>934</v>
      </c>
      <c r="Q9" s="48"/>
      <c r="R9" s="65">
        <f t="shared" si="0"/>
        <v>23.35</v>
      </c>
    </row>
    <row r="10" spans="1:18" ht="12.75">
      <c r="A10" s="7">
        <v>4</v>
      </c>
      <c r="B10" s="33" t="s">
        <v>23</v>
      </c>
      <c r="C10" s="88">
        <v>127</v>
      </c>
      <c r="D10" s="21">
        <v>30</v>
      </c>
      <c r="E10" s="21">
        <v>0</v>
      </c>
      <c r="F10" s="21">
        <v>140</v>
      </c>
      <c r="G10" s="21">
        <v>0</v>
      </c>
      <c r="H10" s="21">
        <v>7</v>
      </c>
      <c r="I10" s="21">
        <v>95</v>
      </c>
      <c r="J10" s="21">
        <v>40</v>
      </c>
      <c r="K10" s="21">
        <v>20</v>
      </c>
      <c r="L10" s="21">
        <v>140</v>
      </c>
      <c r="M10" s="21">
        <v>47</v>
      </c>
      <c r="N10" s="21">
        <v>0</v>
      </c>
      <c r="O10" s="21">
        <v>125</v>
      </c>
      <c r="P10" s="17">
        <f t="shared" si="1"/>
        <v>644</v>
      </c>
      <c r="Q10" s="45"/>
      <c r="R10" s="65">
        <f t="shared" si="0"/>
        <v>16.1</v>
      </c>
    </row>
    <row r="11" spans="1:18" ht="12.75">
      <c r="A11" s="7">
        <v>5</v>
      </c>
      <c r="B11" s="52" t="s">
        <v>27</v>
      </c>
      <c r="C11" s="88">
        <v>100</v>
      </c>
      <c r="D11" s="21">
        <v>0</v>
      </c>
      <c r="E11" s="21">
        <v>0</v>
      </c>
      <c r="F11" s="21">
        <v>35</v>
      </c>
      <c r="G11" s="21">
        <v>0</v>
      </c>
      <c r="H11" s="21">
        <v>0</v>
      </c>
      <c r="I11" s="21">
        <v>285</v>
      </c>
      <c r="J11" s="21">
        <v>0</v>
      </c>
      <c r="K11" s="21">
        <v>0</v>
      </c>
      <c r="L11" s="21">
        <v>0</v>
      </c>
      <c r="M11" s="21">
        <v>70</v>
      </c>
      <c r="N11" s="21">
        <v>0</v>
      </c>
      <c r="O11" s="21">
        <v>0</v>
      </c>
      <c r="P11" s="17">
        <f t="shared" si="1"/>
        <v>390</v>
      </c>
      <c r="Q11" s="45"/>
      <c r="R11" s="65">
        <f t="shared" si="0"/>
        <v>9.75</v>
      </c>
    </row>
    <row r="12" spans="1:18" ht="12.75">
      <c r="A12" s="7">
        <v>6</v>
      </c>
      <c r="B12" s="33" t="s">
        <v>22</v>
      </c>
      <c r="C12" s="88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17">
        <f t="shared" si="1"/>
        <v>0</v>
      </c>
      <c r="Q12" s="45"/>
      <c r="R12" s="65">
        <f t="shared" si="0"/>
        <v>0</v>
      </c>
    </row>
    <row r="13" spans="1:18" ht="12.75">
      <c r="A13" s="7">
        <v>7</v>
      </c>
      <c r="B13" s="33" t="s">
        <v>26</v>
      </c>
      <c r="C13" s="88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17">
        <f t="shared" si="1"/>
        <v>0</v>
      </c>
      <c r="Q13" s="45"/>
      <c r="R13" s="65">
        <f aca="true" t="shared" si="2" ref="R13:R20">SUM(P13*25)/1000</f>
        <v>0</v>
      </c>
    </row>
    <row r="14" spans="1:18" ht="12.75">
      <c r="A14" s="7">
        <v>8</v>
      </c>
      <c r="B14" s="33" t="s">
        <v>25</v>
      </c>
      <c r="C14" s="88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17">
        <f t="shared" si="1"/>
        <v>0</v>
      </c>
      <c r="Q14" s="45"/>
      <c r="R14" s="65">
        <f t="shared" si="2"/>
        <v>0</v>
      </c>
    </row>
    <row r="15" spans="1:18" ht="12.75">
      <c r="A15" s="7">
        <v>9</v>
      </c>
      <c r="B15" s="52" t="s">
        <v>21</v>
      </c>
      <c r="C15" s="88">
        <v>459</v>
      </c>
      <c r="D15" s="21">
        <v>69</v>
      </c>
      <c r="E15" s="21">
        <v>370</v>
      </c>
      <c r="F15" s="21">
        <v>169</v>
      </c>
      <c r="G15" s="21">
        <v>0</v>
      </c>
      <c r="H15" s="21">
        <v>0</v>
      </c>
      <c r="I15" s="21">
        <v>117</v>
      </c>
      <c r="J15" s="21">
        <v>153</v>
      </c>
      <c r="K15" s="21">
        <v>327</v>
      </c>
      <c r="L15" s="21">
        <v>719</v>
      </c>
      <c r="M15" s="21">
        <v>106</v>
      </c>
      <c r="N15" s="21">
        <v>45</v>
      </c>
      <c r="O15" s="21">
        <v>235</v>
      </c>
      <c r="P15" s="17">
        <f t="shared" si="1"/>
        <v>2310</v>
      </c>
      <c r="Q15" s="45"/>
      <c r="R15" s="65">
        <f t="shared" si="2"/>
        <v>57.75</v>
      </c>
    </row>
    <row r="16" spans="1:18" ht="12" customHeight="1">
      <c r="A16" s="7">
        <v>10</v>
      </c>
      <c r="B16" s="33" t="s">
        <v>24</v>
      </c>
      <c r="C16" s="88">
        <v>70</v>
      </c>
      <c r="D16" s="21">
        <v>0</v>
      </c>
      <c r="E16" s="21">
        <v>0</v>
      </c>
      <c r="F16" s="21">
        <v>80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20</v>
      </c>
      <c r="M16" s="21">
        <v>90</v>
      </c>
      <c r="N16" s="21">
        <v>20</v>
      </c>
      <c r="O16" s="21">
        <v>0</v>
      </c>
      <c r="P16" s="17">
        <f t="shared" si="1"/>
        <v>210</v>
      </c>
      <c r="Q16" s="45"/>
      <c r="R16" s="65">
        <f t="shared" si="2"/>
        <v>5.25</v>
      </c>
    </row>
    <row r="17" spans="1:18" ht="12.75">
      <c r="A17" s="7">
        <v>11</v>
      </c>
      <c r="B17" s="33" t="s">
        <v>48</v>
      </c>
      <c r="C17" s="88" t="s">
        <v>49</v>
      </c>
      <c r="D17" s="21">
        <v>80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40</v>
      </c>
      <c r="K17" s="21">
        <v>136</v>
      </c>
      <c r="L17" s="21">
        <v>0</v>
      </c>
      <c r="M17" s="21">
        <v>7</v>
      </c>
      <c r="N17" s="21">
        <v>0</v>
      </c>
      <c r="O17" s="21">
        <v>80</v>
      </c>
      <c r="P17" s="17">
        <f t="shared" si="1"/>
        <v>343</v>
      </c>
      <c r="Q17" s="45"/>
      <c r="R17" s="65">
        <f t="shared" si="2"/>
        <v>8.575</v>
      </c>
    </row>
    <row r="18" spans="1:18" ht="12.75">
      <c r="A18" s="29">
        <v>12</v>
      </c>
      <c r="B18" s="34" t="s">
        <v>28</v>
      </c>
      <c r="C18" s="88">
        <v>45</v>
      </c>
      <c r="D18" s="21">
        <v>0</v>
      </c>
      <c r="E18" s="21">
        <v>0</v>
      </c>
      <c r="F18" s="21">
        <v>110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100</v>
      </c>
      <c r="M18" s="21">
        <v>0</v>
      </c>
      <c r="N18" s="21">
        <v>0</v>
      </c>
      <c r="O18" s="21">
        <v>0</v>
      </c>
      <c r="P18" s="18">
        <f t="shared" si="1"/>
        <v>210</v>
      </c>
      <c r="Q18" s="45"/>
      <c r="R18" s="65">
        <f t="shared" si="2"/>
        <v>5.25</v>
      </c>
    </row>
    <row r="19" spans="1:18" ht="15">
      <c r="A19" s="104" t="s">
        <v>30</v>
      </c>
      <c r="B19" s="105"/>
      <c r="C19" s="8">
        <f aca="true" t="shared" si="3" ref="C19:H19">SUM(C7:C18)</f>
        <v>956</v>
      </c>
      <c r="D19" s="8">
        <f t="shared" si="3"/>
        <v>179</v>
      </c>
      <c r="E19" s="8">
        <f t="shared" si="3"/>
        <v>456</v>
      </c>
      <c r="F19" s="8">
        <f t="shared" si="3"/>
        <v>1391</v>
      </c>
      <c r="G19" s="8">
        <f t="shared" si="3"/>
        <v>0</v>
      </c>
      <c r="H19" s="8">
        <f t="shared" si="3"/>
        <v>519</v>
      </c>
      <c r="I19" s="8">
        <f aca="true" t="shared" si="4" ref="I19:O19">SUM(I7:I18)</f>
        <v>1113</v>
      </c>
      <c r="J19" s="8">
        <f t="shared" si="4"/>
        <v>268</v>
      </c>
      <c r="K19" s="8">
        <f t="shared" si="4"/>
        <v>538</v>
      </c>
      <c r="L19" s="8">
        <f t="shared" si="4"/>
        <v>1138</v>
      </c>
      <c r="M19" s="8">
        <f t="shared" si="4"/>
        <v>464</v>
      </c>
      <c r="N19" s="8">
        <f t="shared" si="4"/>
        <v>124</v>
      </c>
      <c r="O19" s="8">
        <f t="shared" si="4"/>
        <v>595</v>
      </c>
      <c r="P19" s="19">
        <f>SUM(P7:P18)</f>
        <v>6785</v>
      </c>
      <c r="Q19" s="46"/>
      <c r="R19" s="65"/>
    </row>
    <row r="20" spans="1:18" ht="15">
      <c r="A20" s="9"/>
      <c r="B20" s="9"/>
      <c r="C20" s="91">
        <v>956</v>
      </c>
      <c r="D20" s="78">
        <v>179</v>
      </c>
      <c r="E20" s="78">
        <v>456</v>
      </c>
      <c r="F20" s="78">
        <v>1391</v>
      </c>
      <c r="G20" s="59">
        <v>0</v>
      </c>
      <c r="H20" s="79">
        <v>519</v>
      </c>
      <c r="I20" s="59">
        <v>1113</v>
      </c>
      <c r="J20" s="59">
        <v>268</v>
      </c>
      <c r="K20" s="59">
        <v>538</v>
      </c>
      <c r="L20" s="59">
        <v>1138</v>
      </c>
      <c r="M20" s="59">
        <v>464</v>
      </c>
      <c r="N20" s="59">
        <v>124</v>
      </c>
      <c r="O20" s="59">
        <v>595</v>
      </c>
      <c r="P20" s="36"/>
      <c r="R20" s="65">
        <f t="shared" si="2"/>
        <v>0</v>
      </c>
    </row>
    <row r="21" spans="1:16" ht="13.5" thickBot="1">
      <c r="A21" s="2"/>
      <c r="B21" s="2" t="s">
        <v>40</v>
      </c>
      <c r="C21" s="27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5"/>
    </row>
    <row r="22" spans="1:17" ht="13.5" thickTop="1">
      <c r="A22" s="97" t="s">
        <v>1</v>
      </c>
      <c r="B22" s="99" t="s">
        <v>2</v>
      </c>
      <c r="C22" s="101" t="s">
        <v>31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3"/>
      <c r="P22" s="24"/>
      <c r="Q22" s="2"/>
    </row>
    <row r="23" spans="1:16" ht="12.75">
      <c r="A23" s="98"/>
      <c r="B23" s="100"/>
      <c r="C23" s="31" t="s">
        <v>6</v>
      </c>
      <c r="D23" s="31" t="s">
        <v>7</v>
      </c>
      <c r="E23" s="31" t="s">
        <v>8</v>
      </c>
      <c r="F23" s="31" t="s">
        <v>9</v>
      </c>
      <c r="G23" s="31" t="s">
        <v>10</v>
      </c>
      <c r="H23" s="31" t="s">
        <v>11</v>
      </c>
      <c r="I23" s="31" t="s">
        <v>12</v>
      </c>
      <c r="J23" s="31" t="s">
        <v>13</v>
      </c>
      <c r="K23" s="31" t="s">
        <v>14</v>
      </c>
      <c r="L23" s="31" t="s">
        <v>15</v>
      </c>
      <c r="M23" s="31" t="s">
        <v>16</v>
      </c>
      <c r="N23" s="31" t="s">
        <v>17</v>
      </c>
      <c r="O23" s="37" t="s">
        <v>18</v>
      </c>
      <c r="P23" s="25"/>
    </row>
    <row r="24" spans="1:16" ht="12.75">
      <c r="A24" s="5">
        <v>1</v>
      </c>
      <c r="B24" s="12">
        <v>2</v>
      </c>
      <c r="C24" s="5">
        <v>3</v>
      </c>
      <c r="D24" s="5">
        <v>4</v>
      </c>
      <c r="E24" s="5">
        <v>5</v>
      </c>
      <c r="F24" s="5">
        <v>6</v>
      </c>
      <c r="G24" s="5">
        <v>7</v>
      </c>
      <c r="H24" s="5">
        <v>8</v>
      </c>
      <c r="I24" s="5">
        <v>9</v>
      </c>
      <c r="J24" s="5">
        <v>10</v>
      </c>
      <c r="K24" s="5">
        <v>11</v>
      </c>
      <c r="L24" s="5">
        <v>12</v>
      </c>
      <c r="M24" s="5">
        <v>13</v>
      </c>
      <c r="N24" s="5">
        <v>14</v>
      </c>
      <c r="O24" s="12">
        <v>15</v>
      </c>
      <c r="P24" s="25"/>
    </row>
    <row r="25" spans="1:16" ht="12.75">
      <c r="A25" s="6">
        <v>1</v>
      </c>
      <c r="B25" s="33" t="s">
        <v>20</v>
      </c>
      <c r="C25" s="21">
        <v>0</v>
      </c>
      <c r="D25" s="21">
        <v>0</v>
      </c>
      <c r="E25" s="21">
        <v>0</v>
      </c>
      <c r="F25" s="21">
        <v>130</v>
      </c>
      <c r="G25" s="21">
        <v>0</v>
      </c>
      <c r="H25" s="21">
        <v>319</v>
      </c>
      <c r="I25" s="21">
        <v>0</v>
      </c>
      <c r="J25" s="21">
        <v>229</v>
      </c>
      <c r="K25" s="21">
        <v>290</v>
      </c>
      <c r="L25" s="21">
        <v>205</v>
      </c>
      <c r="M25" s="21">
        <v>0</v>
      </c>
      <c r="N25" s="21">
        <v>58</v>
      </c>
      <c r="O25" s="16">
        <f>SUM(C25:N25)</f>
        <v>1231</v>
      </c>
      <c r="P25" s="47"/>
    </row>
    <row r="26" spans="1:16" ht="12.75">
      <c r="A26" s="7">
        <v>2</v>
      </c>
      <c r="B26" s="34" t="s">
        <v>29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219</v>
      </c>
      <c r="I26" s="21">
        <v>0</v>
      </c>
      <c r="J26" s="21">
        <v>0</v>
      </c>
      <c r="K26" s="21">
        <v>0</v>
      </c>
      <c r="L26" s="21">
        <v>0</v>
      </c>
      <c r="M26" s="21">
        <v>27</v>
      </c>
      <c r="N26" s="21">
        <v>0</v>
      </c>
      <c r="O26" s="17">
        <f aca="true" t="shared" si="5" ref="O26:O36">SUM(C26:N26)</f>
        <v>246</v>
      </c>
      <c r="P26" s="47"/>
    </row>
    <row r="27" spans="1:16" ht="12.75">
      <c r="A27" s="7">
        <v>3</v>
      </c>
      <c r="B27" s="33" t="s">
        <v>19</v>
      </c>
      <c r="C27" s="21">
        <v>15</v>
      </c>
      <c r="D27" s="21">
        <v>40</v>
      </c>
      <c r="E27" s="21">
        <v>95</v>
      </c>
      <c r="F27" s="21">
        <v>0</v>
      </c>
      <c r="G27" s="21">
        <v>0</v>
      </c>
      <c r="H27" s="21">
        <v>389</v>
      </c>
      <c r="I27" s="21">
        <v>0</v>
      </c>
      <c r="J27" s="21">
        <v>0</v>
      </c>
      <c r="K27" s="21">
        <v>360</v>
      </c>
      <c r="L27" s="21">
        <v>0</v>
      </c>
      <c r="M27" s="21">
        <v>60</v>
      </c>
      <c r="N27" s="21">
        <v>0</v>
      </c>
      <c r="O27" s="17">
        <f t="shared" si="5"/>
        <v>959</v>
      </c>
      <c r="P27" s="47"/>
    </row>
    <row r="28" spans="1:16" ht="12.75">
      <c r="A28" s="7">
        <v>4</v>
      </c>
      <c r="B28" s="33" t="s">
        <v>23</v>
      </c>
      <c r="C28" s="21">
        <v>0</v>
      </c>
      <c r="D28" s="21">
        <v>0</v>
      </c>
      <c r="E28" s="21">
        <v>180</v>
      </c>
      <c r="F28" s="21">
        <v>0</v>
      </c>
      <c r="G28" s="21">
        <v>0</v>
      </c>
      <c r="H28" s="21">
        <v>30</v>
      </c>
      <c r="I28" s="21">
        <v>85</v>
      </c>
      <c r="J28" s="21">
        <v>62</v>
      </c>
      <c r="K28" s="21">
        <v>0</v>
      </c>
      <c r="L28" s="21">
        <v>135</v>
      </c>
      <c r="M28" s="21">
        <v>0</v>
      </c>
      <c r="N28" s="21">
        <v>0</v>
      </c>
      <c r="O28" s="17">
        <f t="shared" si="5"/>
        <v>492</v>
      </c>
      <c r="P28" s="47"/>
    </row>
    <row r="29" spans="1:16" ht="12.75">
      <c r="A29" s="7">
        <v>5</v>
      </c>
      <c r="B29" s="52" t="s">
        <v>27</v>
      </c>
      <c r="C29" s="21">
        <v>0</v>
      </c>
      <c r="D29" s="21">
        <v>0</v>
      </c>
      <c r="E29" s="21">
        <v>0</v>
      </c>
      <c r="F29" s="21">
        <v>100</v>
      </c>
      <c r="G29" s="21">
        <v>0</v>
      </c>
      <c r="H29" s="21">
        <v>0</v>
      </c>
      <c r="I29" s="21">
        <v>35</v>
      </c>
      <c r="J29" s="21">
        <v>0</v>
      </c>
      <c r="K29" s="21">
        <v>231</v>
      </c>
      <c r="L29" s="21">
        <v>54</v>
      </c>
      <c r="M29" s="21">
        <v>0</v>
      </c>
      <c r="N29" s="21">
        <v>0</v>
      </c>
      <c r="O29" s="17">
        <f t="shared" si="5"/>
        <v>420</v>
      </c>
      <c r="P29" s="47"/>
    </row>
    <row r="30" spans="1:16" ht="12.75">
      <c r="A30" s="7">
        <v>6</v>
      </c>
      <c r="B30" s="33" t="s">
        <v>22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17">
        <f t="shared" si="5"/>
        <v>0</v>
      </c>
      <c r="P30" s="47"/>
    </row>
    <row r="31" spans="1:16" ht="12.75">
      <c r="A31" s="7">
        <v>7</v>
      </c>
      <c r="B31" s="33" t="s">
        <v>26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17">
        <f t="shared" si="5"/>
        <v>0</v>
      </c>
      <c r="P31" s="47"/>
    </row>
    <row r="32" spans="1:16" ht="12.75">
      <c r="A32" s="7">
        <v>8</v>
      </c>
      <c r="B32" s="33" t="s">
        <v>25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17">
        <f t="shared" si="5"/>
        <v>0</v>
      </c>
      <c r="P32" s="47"/>
    </row>
    <row r="33" spans="1:16" ht="12.75">
      <c r="A33" s="7">
        <v>9</v>
      </c>
      <c r="B33" s="52" t="s">
        <v>21</v>
      </c>
      <c r="C33" s="21">
        <v>85</v>
      </c>
      <c r="D33" s="21">
        <v>0</v>
      </c>
      <c r="E33" s="21">
        <v>45</v>
      </c>
      <c r="F33" s="21">
        <v>176</v>
      </c>
      <c r="G33" s="21">
        <v>307</v>
      </c>
      <c r="H33" s="21">
        <v>539</v>
      </c>
      <c r="I33" s="21">
        <v>0</v>
      </c>
      <c r="J33" s="21">
        <v>0</v>
      </c>
      <c r="K33" s="21">
        <v>0</v>
      </c>
      <c r="L33" s="21">
        <v>301</v>
      </c>
      <c r="M33" s="21">
        <v>315</v>
      </c>
      <c r="N33" s="21">
        <v>307</v>
      </c>
      <c r="O33" s="17">
        <f t="shared" si="5"/>
        <v>2075</v>
      </c>
      <c r="P33" s="47" t="s">
        <v>40</v>
      </c>
    </row>
    <row r="34" spans="1:16" ht="12.75">
      <c r="A34" s="7">
        <v>10</v>
      </c>
      <c r="B34" s="33" t="s">
        <v>24</v>
      </c>
      <c r="C34" s="21">
        <v>0</v>
      </c>
      <c r="D34" s="21">
        <v>60</v>
      </c>
      <c r="E34" s="21">
        <v>70</v>
      </c>
      <c r="F34" s="21">
        <v>60</v>
      </c>
      <c r="G34" s="21">
        <v>0</v>
      </c>
      <c r="H34" s="21">
        <v>0</v>
      </c>
      <c r="I34" s="21">
        <v>35</v>
      </c>
      <c r="J34" s="21">
        <v>45</v>
      </c>
      <c r="K34" s="21">
        <v>0</v>
      </c>
      <c r="L34" s="21">
        <v>0</v>
      </c>
      <c r="M34" s="21">
        <v>0</v>
      </c>
      <c r="N34" s="21">
        <v>110</v>
      </c>
      <c r="O34" s="17">
        <f t="shared" si="5"/>
        <v>380</v>
      </c>
      <c r="P34" s="47"/>
    </row>
    <row r="35" spans="1:16" ht="12.75">
      <c r="A35" s="7">
        <v>11</v>
      </c>
      <c r="B35" s="33" t="s">
        <v>48</v>
      </c>
      <c r="C35" s="21">
        <v>94</v>
      </c>
      <c r="D35" s="21">
        <v>0</v>
      </c>
      <c r="E35" s="21">
        <v>80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176</v>
      </c>
      <c r="N35" s="21">
        <v>0</v>
      </c>
      <c r="O35" s="17">
        <f t="shared" si="5"/>
        <v>350</v>
      </c>
      <c r="P35" s="47"/>
    </row>
    <row r="36" spans="1:16" ht="12.75">
      <c r="A36" s="29">
        <v>12</v>
      </c>
      <c r="B36" s="34" t="s">
        <v>28</v>
      </c>
      <c r="C36" s="21">
        <v>0</v>
      </c>
      <c r="D36" s="21">
        <v>60</v>
      </c>
      <c r="E36" s="21">
        <v>65</v>
      </c>
      <c r="F36" s="21">
        <v>0</v>
      </c>
      <c r="G36" s="21">
        <v>0</v>
      </c>
      <c r="H36" s="21">
        <v>0</v>
      </c>
      <c r="I36" s="21">
        <v>68</v>
      </c>
      <c r="J36" s="21">
        <v>42</v>
      </c>
      <c r="K36" s="21">
        <v>0</v>
      </c>
      <c r="L36" s="21">
        <v>0</v>
      </c>
      <c r="M36" s="21">
        <v>0</v>
      </c>
      <c r="N36" s="21">
        <v>0</v>
      </c>
      <c r="O36" s="18">
        <f t="shared" si="5"/>
        <v>235</v>
      </c>
      <c r="P36" s="47"/>
    </row>
    <row r="37" spans="1:17" ht="15">
      <c r="A37" s="104" t="s">
        <v>30</v>
      </c>
      <c r="B37" s="105"/>
      <c r="C37" s="8">
        <f>SUM(C25:C36)</f>
        <v>194</v>
      </c>
      <c r="D37" s="8">
        <f aca="true" t="shared" si="6" ref="D37:N37">SUM(D25:D36)</f>
        <v>160</v>
      </c>
      <c r="E37" s="8">
        <f>SUM(E25:E36)</f>
        <v>535</v>
      </c>
      <c r="F37" s="8">
        <f>SUM(F25:F36)</f>
        <v>466</v>
      </c>
      <c r="G37" s="8">
        <f>SUM(G25:G36)</f>
        <v>307</v>
      </c>
      <c r="H37" s="8">
        <f t="shared" si="6"/>
        <v>1496</v>
      </c>
      <c r="I37" s="8">
        <f>SUM(I25:I36)</f>
        <v>223</v>
      </c>
      <c r="J37" s="8">
        <f t="shared" si="6"/>
        <v>378</v>
      </c>
      <c r="K37" s="8">
        <f t="shared" si="6"/>
        <v>881</v>
      </c>
      <c r="L37" s="8">
        <f t="shared" si="6"/>
        <v>695</v>
      </c>
      <c r="M37" s="8">
        <f t="shared" si="6"/>
        <v>578</v>
      </c>
      <c r="N37" s="8">
        <f t="shared" si="6"/>
        <v>475</v>
      </c>
      <c r="O37" s="20">
        <f>SUM(O25:O36)</f>
        <v>6388</v>
      </c>
      <c r="P37" s="44"/>
      <c r="Q37" s="49"/>
    </row>
    <row r="38" spans="3:17" ht="15">
      <c r="C38" s="9">
        <v>194</v>
      </c>
      <c r="D38" s="59">
        <v>160</v>
      </c>
      <c r="E38" s="59">
        <v>535</v>
      </c>
      <c r="F38" s="59">
        <v>466</v>
      </c>
      <c r="G38" s="59">
        <v>307</v>
      </c>
      <c r="H38" s="59">
        <v>1496</v>
      </c>
      <c r="I38" s="59">
        <v>223</v>
      </c>
      <c r="J38" s="59">
        <v>378</v>
      </c>
      <c r="K38" s="59">
        <v>881</v>
      </c>
      <c r="L38" s="59">
        <v>695</v>
      </c>
      <c r="M38" s="59">
        <v>578</v>
      </c>
      <c r="N38" s="35">
        <v>475</v>
      </c>
      <c r="O38" s="36"/>
      <c r="P38" s="68"/>
      <c r="Q38" s="70"/>
    </row>
    <row r="39" spans="16:17" ht="12.75">
      <c r="P39" s="69">
        <f>SUM(O38-P38)</f>
        <v>0</v>
      </c>
      <c r="Q39" s="65">
        <f>SUM(P39*Q38)</f>
        <v>0</v>
      </c>
    </row>
    <row r="40" ht="12.75">
      <c r="D40" t="s">
        <v>40</v>
      </c>
    </row>
    <row r="41" ht="12.75"/>
    <row r="42" ht="12.75"/>
    <row r="43" ht="12.75"/>
    <row r="44" ht="12.75"/>
    <row r="45" ht="12.75"/>
    <row r="46" ht="12.75"/>
    <row r="47" ht="12.75"/>
    <row r="48" spans="1:16" ht="15.75">
      <c r="A48" s="96" t="s">
        <v>39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1:16" ht="15.75">
      <c r="A49" s="96" t="str">
        <f>A2</f>
        <v>KABUPATEN TEBO TAHUN 2021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1:16" ht="13.5" thickBot="1">
      <c r="A50" s="1" t="s">
        <v>32</v>
      </c>
      <c r="B50" s="2"/>
      <c r="C50" s="27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3.5" thickTop="1">
      <c r="A51" s="97" t="s">
        <v>1</v>
      </c>
      <c r="B51" s="99" t="s">
        <v>2</v>
      </c>
      <c r="C51" s="10" t="s">
        <v>3</v>
      </c>
      <c r="D51" s="101" t="s">
        <v>4</v>
      </c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3"/>
    </row>
    <row r="52" spans="1:16" ht="12.75">
      <c r="A52" s="98"/>
      <c r="B52" s="100"/>
      <c r="C52" s="4" t="s">
        <v>5</v>
      </c>
      <c r="D52" s="31" t="s">
        <v>6</v>
      </c>
      <c r="E52" s="31" t="s">
        <v>7</v>
      </c>
      <c r="F52" s="31" t="s">
        <v>8</v>
      </c>
      <c r="G52" s="31" t="s">
        <v>9</v>
      </c>
      <c r="H52" s="31" t="s">
        <v>10</v>
      </c>
      <c r="I52" s="31" t="s">
        <v>11</v>
      </c>
      <c r="J52" s="31" t="s">
        <v>12</v>
      </c>
      <c r="K52" s="31" t="s">
        <v>13</v>
      </c>
      <c r="L52" s="31" t="s">
        <v>14</v>
      </c>
      <c r="M52" s="31" t="s">
        <v>15</v>
      </c>
      <c r="N52" s="31" t="s">
        <v>16</v>
      </c>
      <c r="O52" s="31" t="s">
        <v>17</v>
      </c>
      <c r="P52" s="32" t="s">
        <v>18</v>
      </c>
    </row>
    <row r="53" spans="1:16" ht="12.75">
      <c r="A53" s="5">
        <v>1</v>
      </c>
      <c r="B53" s="5">
        <v>2</v>
      </c>
      <c r="C53" s="5">
        <v>3</v>
      </c>
      <c r="D53" s="5">
        <v>4</v>
      </c>
      <c r="E53" s="5">
        <v>5</v>
      </c>
      <c r="F53" s="5">
        <v>6</v>
      </c>
      <c r="G53" s="5">
        <v>7</v>
      </c>
      <c r="H53" s="5">
        <v>8</v>
      </c>
      <c r="I53" s="5">
        <v>9</v>
      </c>
      <c r="J53" s="5">
        <v>10</v>
      </c>
      <c r="K53" s="5">
        <v>11</v>
      </c>
      <c r="L53" s="5">
        <v>12</v>
      </c>
      <c r="M53" s="5">
        <v>13</v>
      </c>
      <c r="N53" s="5">
        <v>14</v>
      </c>
      <c r="O53" s="5">
        <v>15</v>
      </c>
      <c r="P53" s="5">
        <v>16</v>
      </c>
    </row>
    <row r="54" spans="1:18" ht="12.75">
      <c r="A54" s="6">
        <v>1</v>
      </c>
      <c r="B54" s="33" t="s">
        <v>20</v>
      </c>
      <c r="C54" s="16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20</v>
      </c>
      <c r="N54" s="30">
        <v>0</v>
      </c>
      <c r="O54" s="30">
        <v>0</v>
      </c>
      <c r="P54" s="16">
        <f>SUM(D54:O54)</f>
        <v>20</v>
      </c>
      <c r="Q54" s="48"/>
      <c r="R54" s="65">
        <f>SUM(P54*40)/1000</f>
        <v>0.8</v>
      </c>
    </row>
    <row r="55" spans="1:18" ht="12.75">
      <c r="A55" s="7">
        <v>2</v>
      </c>
      <c r="B55" s="34" t="s">
        <v>29</v>
      </c>
      <c r="C55" s="17">
        <v>230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100</v>
      </c>
      <c r="M55" s="30">
        <v>190</v>
      </c>
      <c r="N55" s="30">
        <v>0</v>
      </c>
      <c r="O55" s="30">
        <v>0</v>
      </c>
      <c r="P55" s="17">
        <f aca="true" t="shared" si="7" ref="P55:P65">SUM(D55:O55)</f>
        <v>290</v>
      </c>
      <c r="Q55" s="48"/>
      <c r="R55" s="65">
        <f aca="true" t="shared" si="8" ref="R55:R67">SUM(P55*40)/1000</f>
        <v>11.6</v>
      </c>
    </row>
    <row r="56" spans="1:18" ht="12.75">
      <c r="A56" s="7">
        <v>3</v>
      </c>
      <c r="B56" s="33" t="s">
        <v>19</v>
      </c>
      <c r="C56" s="17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17">
        <f t="shared" si="7"/>
        <v>0</v>
      </c>
      <c r="Q56" s="45"/>
      <c r="R56" s="65">
        <f t="shared" si="8"/>
        <v>0</v>
      </c>
    </row>
    <row r="57" spans="1:18" ht="12.75">
      <c r="A57" s="7">
        <v>4</v>
      </c>
      <c r="B57" s="33" t="s">
        <v>23</v>
      </c>
      <c r="C57" s="17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100</v>
      </c>
      <c r="L57" s="30">
        <v>1225</v>
      </c>
      <c r="M57" s="30">
        <v>0</v>
      </c>
      <c r="N57" s="30">
        <v>0</v>
      </c>
      <c r="O57" s="30">
        <v>0</v>
      </c>
      <c r="P57" s="17">
        <f t="shared" si="7"/>
        <v>1325</v>
      </c>
      <c r="Q57" s="45"/>
      <c r="R57" s="65">
        <f t="shared" si="8"/>
        <v>53</v>
      </c>
    </row>
    <row r="58" spans="1:18" ht="12.75">
      <c r="A58" s="7">
        <v>5</v>
      </c>
      <c r="B58" s="52" t="s">
        <v>27</v>
      </c>
      <c r="C58" s="17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20</v>
      </c>
      <c r="L58" s="30">
        <v>365</v>
      </c>
      <c r="M58" s="30">
        <v>70</v>
      </c>
      <c r="N58" s="30">
        <v>0</v>
      </c>
      <c r="O58" s="30">
        <v>0</v>
      </c>
      <c r="P58" s="17">
        <f t="shared" si="7"/>
        <v>455</v>
      </c>
      <c r="Q58" s="45"/>
      <c r="R58" s="65">
        <f t="shared" si="8"/>
        <v>18.2</v>
      </c>
    </row>
    <row r="59" spans="1:18" ht="12.75">
      <c r="A59" s="7">
        <v>6</v>
      </c>
      <c r="B59" s="33" t="s">
        <v>22</v>
      </c>
      <c r="C59" s="17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17">
        <f t="shared" si="7"/>
        <v>0</v>
      </c>
      <c r="Q59" s="45"/>
      <c r="R59" s="65">
        <f t="shared" si="8"/>
        <v>0</v>
      </c>
    </row>
    <row r="60" spans="1:18" ht="12.75">
      <c r="A60" s="7">
        <v>7</v>
      </c>
      <c r="B60" s="33" t="s">
        <v>26</v>
      </c>
      <c r="C60" s="17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17">
        <f t="shared" si="7"/>
        <v>0</v>
      </c>
      <c r="Q60" s="45"/>
      <c r="R60" s="65">
        <f t="shared" si="8"/>
        <v>0</v>
      </c>
    </row>
    <row r="61" spans="1:18" ht="12.75">
      <c r="A61" s="7">
        <v>8</v>
      </c>
      <c r="B61" s="33" t="s">
        <v>25</v>
      </c>
      <c r="C61" s="17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30</v>
      </c>
      <c r="O61" s="30">
        <v>0</v>
      </c>
      <c r="P61" s="17">
        <f t="shared" si="7"/>
        <v>30</v>
      </c>
      <c r="Q61" s="45"/>
      <c r="R61" s="65">
        <f t="shared" si="8"/>
        <v>1.2</v>
      </c>
    </row>
    <row r="62" spans="1:18" ht="12.75">
      <c r="A62" s="7">
        <v>9</v>
      </c>
      <c r="B62" s="52" t="s">
        <v>21</v>
      </c>
      <c r="C62" s="17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17">
        <f t="shared" si="7"/>
        <v>0</v>
      </c>
      <c r="Q62" s="48"/>
      <c r="R62" s="65">
        <f t="shared" si="8"/>
        <v>0</v>
      </c>
    </row>
    <row r="63" spans="1:18" ht="12.75">
      <c r="A63" s="7">
        <v>10</v>
      </c>
      <c r="B63" s="33" t="s">
        <v>24</v>
      </c>
      <c r="C63" s="17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100</v>
      </c>
      <c r="M63" s="30">
        <v>30</v>
      </c>
      <c r="N63" s="30">
        <v>0</v>
      </c>
      <c r="O63" s="30">
        <v>0</v>
      </c>
      <c r="P63" s="17">
        <f t="shared" si="7"/>
        <v>130</v>
      </c>
      <c r="Q63" s="45"/>
      <c r="R63" s="65">
        <f t="shared" si="8"/>
        <v>5.2</v>
      </c>
    </row>
    <row r="64" spans="1:18" ht="12.75">
      <c r="A64" s="7">
        <v>11</v>
      </c>
      <c r="B64" s="33" t="s">
        <v>48</v>
      </c>
      <c r="C64" s="17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200</v>
      </c>
      <c r="M64" s="30">
        <v>0</v>
      </c>
      <c r="N64" s="30">
        <v>0</v>
      </c>
      <c r="O64" s="30">
        <v>0</v>
      </c>
      <c r="P64" s="17">
        <f t="shared" si="7"/>
        <v>200</v>
      </c>
      <c r="Q64" s="45"/>
      <c r="R64" s="65">
        <f t="shared" si="8"/>
        <v>8</v>
      </c>
    </row>
    <row r="65" spans="1:18" ht="12.75">
      <c r="A65" s="7">
        <v>12</v>
      </c>
      <c r="B65" s="34" t="s">
        <v>28</v>
      </c>
      <c r="C65" s="18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375</v>
      </c>
      <c r="M65" s="30">
        <v>540</v>
      </c>
      <c r="N65" s="30">
        <v>0</v>
      </c>
      <c r="O65" s="30">
        <v>0</v>
      </c>
      <c r="P65" s="18">
        <f t="shared" si="7"/>
        <v>915</v>
      </c>
      <c r="Q65" s="45"/>
      <c r="R65" s="65">
        <f t="shared" si="8"/>
        <v>36.6</v>
      </c>
    </row>
    <row r="66" spans="1:18" ht="15">
      <c r="A66" s="94" t="s">
        <v>30</v>
      </c>
      <c r="B66" s="95"/>
      <c r="C66" s="8">
        <f>SUM(C54:C65)</f>
        <v>230</v>
      </c>
      <c r="D66" s="8">
        <f aca="true" t="shared" si="9" ref="D66:N66">SUM(D54:D65)</f>
        <v>0</v>
      </c>
      <c r="E66" s="8">
        <f t="shared" si="9"/>
        <v>0</v>
      </c>
      <c r="F66" s="8">
        <f t="shared" si="9"/>
        <v>0</v>
      </c>
      <c r="G66" s="8">
        <f t="shared" si="9"/>
        <v>0</v>
      </c>
      <c r="H66" s="8">
        <f t="shared" si="9"/>
        <v>0</v>
      </c>
      <c r="I66" s="8">
        <f t="shared" si="9"/>
        <v>0</v>
      </c>
      <c r="J66" s="8">
        <f t="shared" si="9"/>
        <v>0</v>
      </c>
      <c r="K66" s="8">
        <f t="shared" si="9"/>
        <v>120</v>
      </c>
      <c r="L66" s="8">
        <f t="shared" si="9"/>
        <v>2365</v>
      </c>
      <c r="M66" s="8">
        <f t="shared" si="9"/>
        <v>850</v>
      </c>
      <c r="N66" s="8">
        <f t="shared" si="9"/>
        <v>30</v>
      </c>
      <c r="O66" s="8">
        <f>SUM(O54:O65)</f>
        <v>0</v>
      </c>
      <c r="P66" s="19">
        <f>SUM(P54:P65)</f>
        <v>3365</v>
      </c>
      <c r="Q66" s="45"/>
      <c r="R66" s="65"/>
    </row>
    <row r="67" spans="1:18" ht="15">
      <c r="A67" s="9"/>
      <c r="B67" s="9"/>
      <c r="C67" s="91">
        <v>230</v>
      </c>
      <c r="D67" s="59">
        <v>0</v>
      </c>
      <c r="E67" s="59">
        <v>0</v>
      </c>
      <c r="F67" s="59">
        <v>0</v>
      </c>
      <c r="G67" s="59">
        <v>0</v>
      </c>
      <c r="H67" s="59">
        <v>0</v>
      </c>
      <c r="I67" s="59">
        <v>0</v>
      </c>
      <c r="J67" s="59">
        <v>0</v>
      </c>
      <c r="K67" s="59"/>
      <c r="L67" s="59">
        <v>2365</v>
      </c>
      <c r="M67" s="59">
        <v>850</v>
      </c>
      <c r="N67" s="59">
        <v>30</v>
      </c>
      <c r="O67" s="59">
        <v>0</v>
      </c>
      <c r="P67" s="59"/>
      <c r="R67" s="65">
        <f t="shared" si="8"/>
        <v>0</v>
      </c>
    </row>
    <row r="68" spans="1:16" ht="13.5" thickBot="1">
      <c r="A68" s="2"/>
      <c r="B68" s="2"/>
      <c r="C68" s="27"/>
      <c r="D68" s="2" t="s">
        <v>40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5"/>
    </row>
    <row r="69" spans="1:17" ht="13.5" thickTop="1">
      <c r="A69" s="97" t="s">
        <v>1</v>
      </c>
      <c r="B69" s="99" t="s">
        <v>2</v>
      </c>
      <c r="C69" s="101" t="s">
        <v>31</v>
      </c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3"/>
      <c r="P69" s="24"/>
      <c r="Q69" s="2"/>
    </row>
    <row r="70" spans="1:16" ht="12.75">
      <c r="A70" s="98"/>
      <c r="B70" s="100"/>
      <c r="C70" s="31" t="s">
        <v>6</v>
      </c>
      <c r="D70" s="31" t="s">
        <v>7</v>
      </c>
      <c r="E70" s="31" t="s">
        <v>8</v>
      </c>
      <c r="F70" s="31" t="s">
        <v>9</v>
      </c>
      <c r="G70" s="31" t="s">
        <v>10</v>
      </c>
      <c r="H70" s="31" t="s">
        <v>11</v>
      </c>
      <c r="I70" s="31" t="s">
        <v>12</v>
      </c>
      <c r="J70" s="31" t="s">
        <v>13</v>
      </c>
      <c r="K70" s="31" t="s">
        <v>14</v>
      </c>
      <c r="L70" s="31" t="s">
        <v>15</v>
      </c>
      <c r="M70" s="31" t="s">
        <v>16</v>
      </c>
      <c r="N70" s="31" t="s">
        <v>17</v>
      </c>
      <c r="O70" s="32" t="s">
        <v>18</v>
      </c>
      <c r="P70" s="25"/>
    </row>
    <row r="71" spans="1:16" ht="12.75">
      <c r="A71" s="5">
        <v>1</v>
      </c>
      <c r="B71" s="12">
        <v>2</v>
      </c>
      <c r="C71" s="5">
        <v>3</v>
      </c>
      <c r="D71" s="5">
        <v>4</v>
      </c>
      <c r="E71" s="5">
        <v>5</v>
      </c>
      <c r="F71" s="5">
        <v>6</v>
      </c>
      <c r="G71" s="5">
        <v>7</v>
      </c>
      <c r="H71" s="5">
        <v>8</v>
      </c>
      <c r="I71" s="5">
        <v>9</v>
      </c>
      <c r="J71" s="5">
        <v>10</v>
      </c>
      <c r="K71" s="5">
        <v>11</v>
      </c>
      <c r="L71" s="5">
        <v>12</v>
      </c>
      <c r="M71" s="5">
        <v>13</v>
      </c>
      <c r="N71" s="5">
        <v>14</v>
      </c>
      <c r="O71" s="5">
        <v>15</v>
      </c>
      <c r="P71" s="25"/>
    </row>
    <row r="72" spans="1:16" ht="12.75">
      <c r="A72" s="6">
        <v>1</v>
      </c>
      <c r="B72" s="33" t="s">
        <v>20</v>
      </c>
      <c r="C72" s="30">
        <v>45</v>
      </c>
      <c r="D72" s="30">
        <v>30</v>
      </c>
      <c r="E72" s="30">
        <v>10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16">
        <f>SUM(C72:N72)</f>
        <v>85</v>
      </c>
      <c r="P72" s="26"/>
    </row>
    <row r="73" spans="1:16" ht="12.75">
      <c r="A73" s="7">
        <v>2</v>
      </c>
      <c r="B73" s="34" t="s">
        <v>29</v>
      </c>
      <c r="C73" s="30">
        <v>0</v>
      </c>
      <c r="D73" s="30">
        <v>0</v>
      </c>
      <c r="E73" s="30">
        <v>125</v>
      </c>
      <c r="F73" s="30">
        <v>278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17">
        <f aca="true" t="shared" si="10" ref="O73:O83">SUM(C73:N73)</f>
        <v>403</v>
      </c>
      <c r="P73" s="26"/>
    </row>
    <row r="74" spans="1:16" ht="12.75">
      <c r="A74" s="7">
        <v>3</v>
      </c>
      <c r="B74" s="33" t="s">
        <v>19</v>
      </c>
      <c r="C74" s="30">
        <v>0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17">
        <f t="shared" si="10"/>
        <v>0</v>
      </c>
      <c r="P74" s="26"/>
    </row>
    <row r="75" spans="1:16" ht="12.75">
      <c r="A75" s="7">
        <v>4</v>
      </c>
      <c r="B75" s="33" t="s">
        <v>23</v>
      </c>
      <c r="C75" s="30">
        <v>125</v>
      </c>
      <c r="D75" s="30">
        <v>847</v>
      </c>
      <c r="E75" s="30">
        <v>504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17">
        <f t="shared" si="10"/>
        <v>1476</v>
      </c>
      <c r="P75" s="26"/>
    </row>
    <row r="76" spans="1:16" ht="12.75">
      <c r="A76" s="7">
        <v>5</v>
      </c>
      <c r="B76" s="52" t="s">
        <v>27</v>
      </c>
      <c r="C76" s="30">
        <v>0</v>
      </c>
      <c r="D76" s="30">
        <v>60</v>
      </c>
      <c r="E76" s="30">
        <v>380</v>
      </c>
      <c r="F76" s="30">
        <v>275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17">
        <f t="shared" si="10"/>
        <v>715</v>
      </c>
      <c r="P76" s="26"/>
    </row>
    <row r="77" spans="1:16" ht="12.75">
      <c r="A77" s="7">
        <v>6</v>
      </c>
      <c r="B77" s="33" t="s">
        <v>22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17">
        <f t="shared" si="10"/>
        <v>0</v>
      </c>
      <c r="P77" s="26"/>
    </row>
    <row r="78" spans="1:16" ht="12.75">
      <c r="A78" s="7">
        <v>7</v>
      </c>
      <c r="B78" s="33" t="s">
        <v>26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17">
        <f t="shared" si="10"/>
        <v>0</v>
      </c>
      <c r="P78" s="26"/>
    </row>
    <row r="79" spans="1:16" ht="12.75">
      <c r="A79" s="7">
        <v>8</v>
      </c>
      <c r="B79" s="33" t="s">
        <v>25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17">
        <f t="shared" si="10"/>
        <v>0</v>
      </c>
      <c r="P79" s="26"/>
    </row>
    <row r="80" spans="1:18" ht="12.75">
      <c r="A80" s="7">
        <v>9</v>
      </c>
      <c r="B80" s="52" t="s">
        <v>21</v>
      </c>
      <c r="C80" s="30">
        <v>150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17">
        <f t="shared" si="10"/>
        <v>150</v>
      </c>
      <c r="P80" s="26"/>
      <c r="R80" t="s">
        <v>40</v>
      </c>
    </row>
    <row r="81" spans="1:16" ht="12.75">
      <c r="A81" s="7">
        <v>10</v>
      </c>
      <c r="B81" s="33" t="s">
        <v>24</v>
      </c>
      <c r="C81" s="30">
        <v>0</v>
      </c>
      <c r="D81" s="30">
        <v>0</v>
      </c>
      <c r="E81" s="30">
        <v>320</v>
      </c>
      <c r="F81" s="30">
        <v>170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17">
        <f t="shared" si="10"/>
        <v>490</v>
      </c>
      <c r="P81" s="26"/>
    </row>
    <row r="82" spans="1:16" ht="12.75">
      <c r="A82" s="7">
        <v>11</v>
      </c>
      <c r="B82" s="33" t="s">
        <v>48</v>
      </c>
      <c r="C82" s="30">
        <v>0</v>
      </c>
      <c r="D82" s="30">
        <v>0</v>
      </c>
      <c r="E82" s="30">
        <v>0</v>
      </c>
      <c r="F82" s="30">
        <v>100</v>
      </c>
      <c r="G82" s="30">
        <v>100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17">
        <f t="shared" si="10"/>
        <v>200</v>
      </c>
      <c r="P82" s="26"/>
    </row>
    <row r="83" spans="1:16" ht="12.75">
      <c r="A83" s="7">
        <v>12</v>
      </c>
      <c r="B83" s="34" t="s">
        <v>28</v>
      </c>
      <c r="C83" s="30">
        <v>0</v>
      </c>
      <c r="D83" s="30">
        <v>860</v>
      </c>
      <c r="E83" s="30">
        <v>140</v>
      </c>
      <c r="F83" s="30">
        <v>50</v>
      </c>
      <c r="G83" s="30">
        <v>160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18">
        <f t="shared" si="10"/>
        <v>1210</v>
      </c>
      <c r="P83" s="26"/>
    </row>
    <row r="84" spans="1:17" ht="15">
      <c r="A84" s="94" t="s">
        <v>30</v>
      </c>
      <c r="B84" s="95"/>
      <c r="C84" s="8">
        <f aca="true" t="shared" si="11" ref="C84:N84">SUM(C72:C83)</f>
        <v>320</v>
      </c>
      <c r="D84" s="8">
        <f t="shared" si="11"/>
        <v>1797</v>
      </c>
      <c r="E84" s="8">
        <f t="shared" si="11"/>
        <v>1479</v>
      </c>
      <c r="F84" s="8">
        <f t="shared" si="11"/>
        <v>873</v>
      </c>
      <c r="G84" s="8">
        <f t="shared" si="11"/>
        <v>260</v>
      </c>
      <c r="H84" s="8">
        <f t="shared" si="11"/>
        <v>0</v>
      </c>
      <c r="I84" s="8">
        <f t="shared" si="11"/>
        <v>0</v>
      </c>
      <c r="J84" s="8">
        <f t="shared" si="11"/>
        <v>0</v>
      </c>
      <c r="K84" s="8">
        <f t="shared" si="11"/>
        <v>0</v>
      </c>
      <c r="L84" s="8">
        <f t="shared" si="11"/>
        <v>0</v>
      </c>
      <c r="M84" s="8">
        <f t="shared" si="11"/>
        <v>0</v>
      </c>
      <c r="N84" s="8">
        <f t="shared" si="11"/>
        <v>0</v>
      </c>
      <c r="O84" s="8">
        <f>SUM(O72:O83)</f>
        <v>4729</v>
      </c>
      <c r="P84" s="44"/>
      <c r="Q84" s="49"/>
    </row>
    <row r="85" spans="3:17" ht="12.75">
      <c r="C85" s="60">
        <v>320</v>
      </c>
      <c r="D85" s="60">
        <v>1797</v>
      </c>
      <c r="E85" s="60">
        <v>1479</v>
      </c>
      <c r="F85" s="23">
        <v>873</v>
      </c>
      <c r="G85" s="23">
        <v>260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60"/>
      <c r="P85" s="68"/>
      <c r="Q85">
        <v>2.758</v>
      </c>
    </row>
    <row r="86" spans="7:17" ht="12.75">
      <c r="G86" s="2"/>
      <c r="O86" s="2"/>
      <c r="P86" s="69">
        <f>SUM(O85-P85)</f>
        <v>0</v>
      </c>
      <c r="Q86" s="65">
        <f>SUM(P86*Q85)</f>
        <v>0</v>
      </c>
    </row>
    <row r="87" ht="12.75"/>
    <row r="88" ht="12.75"/>
    <row r="89" ht="12.75"/>
    <row r="90" ht="12.75"/>
    <row r="91" ht="12.75"/>
    <row r="92" spans="1:16" ht="15.75">
      <c r="A92" s="96" t="s">
        <v>39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1:16" ht="15.75">
      <c r="A93" s="96" t="str">
        <f>A2</f>
        <v>KABUPATEN TEBO TAHUN 2021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1:16" ht="13.5" thickBot="1">
      <c r="A94" s="1" t="s">
        <v>33</v>
      </c>
      <c r="B94" s="2"/>
      <c r="C94" s="27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3.5" thickTop="1">
      <c r="A95" s="97" t="s">
        <v>1</v>
      </c>
      <c r="B95" s="99" t="s">
        <v>2</v>
      </c>
      <c r="C95" s="10" t="s">
        <v>3</v>
      </c>
      <c r="D95" s="101" t="s">
        <v>4</v>
      </c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3"/>
    </row>
    <row r="96" spans="1:16" ht="12.75">
      <c r="A96" s="98"/>
      <c r="B96" s="100"/>
      <c r="C96" s="4" t="s">
        <v>5</v>
      </c>
      <c r="D96" s="31" t="s">
        <v>6</v>
      </c>
      <c r="E96" s="31" t="s">
        <v>7</v>
      </c>
      <c r="F96" s="31" t="s">
        <v>8</v>
      </c>
      <c r="G96" s="31" t="s">
        <v>9</v>
      </c>
      <c r="H96" s="31" t="s">
        <v>10</v>
      </c>
      <c r="I96" s="31" t="s">
        <v>11</v>
      </c>
      <c r="J96" s="31" t="s">
        <v>12</v>
      </c>
      <c r="K96" s="31" t="s">
        <v>13</v>
      </c>
      <c r="L96" s="31" t="s">
        <v>14</v>
      </c>
      <c r="M96" s="31" t="s">
        <v>15</v>
      </c>
      <c r="N96" s="31" t="s">
        <v>16</v>
      </c>
      <c r="O96" s="31" t="s">
        <v>17</v>
      </c>
      <c r="P96" s="32" t="s">
        <v>18</v>
      </c>
    </row>
    <row r="97" spans="1:16" ht="12.75">
      <c r="A97" s="11">
        <v>1</v>
      </c>
      <c r="B97" s="11">
        <v>2</v>
      </c>
      <c r="C97" s="11">
        <v>3</v>
      </c>
      <c r="D97" s="11">
        <v>4</v>
      </c>
      <c r="E97" s="11">
        <v>5</v>
      </c>
      <c r="F97" s="11">
        <v>6</v>
      </c>
      <c r="G97" s="11">
        <v>7</v>
      </c>
      <c r="H97" s="11">
        <v>8</v>
      </c>
      <c r="I97" s="11">
        <v>9</v>
      </c>
      <c r="J97" s="11">
        <v>10</v>
      </c>
      <c r="K97" s="11">
        <v>11</v>
      </c>
      <c r="L97" s="11">
        <v>12</v>
      </c>
      <c r="M97" s="11">
        <v>13</v>
      </c>
      <c r="N97" s="11">
        <v>14</v>
      </c>
      <c r="O97" s="11">
        <v>15</v>
      </c>
      <c r="P97" s="11">
        <v>16</v>
      </c>
    </row>
    <row r="98" spans="1:18" ht="12.75">
      <c r="A98" s="7">
        <v>1</v>
      </c>
      <c r="B98" s="33" t="s">
        <v>20</v>
      </c>
      <c r="C98" s="16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16">
        <f>SUM(D98:O98)</f>
        <v>0</v>
      </c>
      <c r="Q98" s="45"/>
      <c r="R98" s="66">
        <f>SUM(P98*25)/1000</f>
        <v>0</v>
      </c>
    </row>
    <row r="99" spans="1:18" ht="12.75">
      <c r="A99" s="7">
        <v>2</v>
      </c>
      <c r="B99" s="34" t="s">
        <v>29</v>
      </c>
      <c r="C99" s="16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15</v>
      </c>
      <c r="K99" s="30">
        <v>0</v>
      </c>
      <c r="L99" s="30">
        <v>54</v>
      </c>
      <c r="M99" s="30">
        <v>0</v>
      </c>
      <c r="N99" s="30">
        <v>31</v>
      </c>
      <c r="O99" s="30">
        <v>0</v>
      </c>
      <c r="P99" s="17">
        <f aca="true" t="shared" si="12" ref="P99:P109">SUM(D99:O99)</f>
        <v>100</v>
      </c>
      <c r="Q99" s="45"/>
      <c r="R99" s="66">
        <f aca="true" t="shared" si="13" ref="R99:R110">SUM(P99*25)/1000</f>
        <v>2.5</v>
      </c>
    </row>
    <row r="100" spans="1:18" ht="12.75">
      <c r="A100" s="7">
        <v>3</v>
      </c>
      <c r="B100" s="33" t="s">
        <v>19</v>
      </c>
      <c r="C100" s="16">
        <v>0</v>
      </c>
      <c r="D100" s="30">
        <v>1</v>
      </c>
      <c r="E100" s="30">
        <v>0</v>
      </c>
      <c r="F100" s="30">
        <v>0</v>
      </c>
      <c r="G100" s="30">
        <v>0</v>
      </c>
      <c r="H100" s="30">
        <v>1</v>
      </c>
      <c r="I100" s="30">
        <v>1</v>
      </c>
      <c r="J100" s="30">
        <v>0</v>
      </c>
      <c r="K100" s="30">
        <v>0</v>
      </c>
      <c r="L100" s="30">
        <v>10</v>
      </c>
      <c r="M100" s="30">
        <v>10</v>
      </c>
      <c r="N100" s="30">
        <v>9</v>
      </c>
      <c r="O100" s="30">
        <v>0</v>
      </c>
      <c r="P100" s="17">
        <f t="shared" si="12"/>
        <v>32</v>
      </c>
      <c r="Q100" s="45"/>
      <c r="R100" s="66">
        <f t="shared" si="13"/>
        <v>0.8</v>
      </c>
    </row>
    <row r="101" spans="1:18" ht="12.75">
      <c r="A101" s="7">
        <v>4</v>
      </c>
      <c r="B101" s="33" t="s">
        <v>23</v>
      </c>
      <c r="C101" s="16">
        <v>0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15</v>
      </c>
      <c r="L101" s="30">
        <v>55</v>
      </c>
      <c r="M101" s="30">
        <v>0</v>
      </c>
      <c r="N101" s="30">
        <v>25</v>
      </c>
      <c r="O101" s="30">
        <v>25</v>
      </c>
      <c r="P101" s="17">
        <f t="shared" si="12"/>
        <v>120</v>
      </c>
      <c r="Q101" s="45"/>
      <c r="R101" s="66">
        <f t="shared" si="13"/>
        <v>3</v>
      </c>
    </row>
    <row r="102" spans="1:18" ht="12.75">
      <c r="A102" s="7">
        <v>5</v>
      </c>
      <c r="B102" s="52" t="s">
        <v>27</v>
      </c>
      <c r="C102" s="16">
        <v>0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10</v>
      </c>
      <c r="M102" s="30">
        <v>15</v>
      </c>
      <c r="N102" s="30">
        <v>25</v>
      </c>
      <c r="O102" s="30">
        <v>0</v>
      </c>
      <c r="P102" s="17">
        <f t="shared" si="12"/>
        <v>50</v>
      </c>
      <c r="Q102" s="45"/>
      <c r="R102" s="66">
        <f t="shared" si="13"/>
        <v>1.25</v>
      </c>
    </row>
    <row r="103" spans="1:18" ht="12.75">
      <c r="A103" s="7">
        <v>6</v>
      </c>
      <c r="B103" s="33" t="s">
        <v>22</v>
      </c>
      <c r="C103" s="16">
        <v>0</v>
      </c>
      <c r="D103" s="30">
        <v>1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1</v>
      </c>
      <c r="L103" s="30">
        <v>30</v>
      </c>
      <c r="M103" s="30">
        <v>0</v>
      </c>
      <c r="N103" s="30">
        <v>22</v>
      </c>
      <c r="O103" s="30">
        <v>22</v>
      </c>
      <c r="P103" s="17">
        <f t="shared" si="12"/>
        <v>76</v>
      </c>
      <c r="Q103" s="45"/>
      <c r="R103" s="66">
        <f t="shared" si="13"/>
        <v>1.9</v>
      </c>
    </row>
    <row r="104" spans="1:18" ht="12.75">
      <c r="A104" s="7">
        <v>7</v>
      </c>
      <c r="B104" s="33" t="s">
        <v>26</v>
      </c>
      <c r="C104" s="16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10</v>
      </c>
      <c r="M104" s="30">
        <v>15</v>
      </c>
      <c r="N104" s="30">
        <v>15</v>
      </c>
      <c r="O104" s="30">
        <v>0</v>
      </c>
      <c r="P104" s="17">
        <f t="shared" si="12"/>
        <v>40</v>
      </c>
      <c r="Q104" s="45"/>
      <c r="R104" s="66">
        <f t="shared" si="13"/>
        <v>1</v>
      </c>
    </row>
    <row r="105" spans="1:18" ht="12.75">
      <c r="A105" s="7">
        <v>8</v>
      </c>
      <c r="B105" s="33" t="s">
        <v>25</v>
      </c>
      <c r="C105" s="16">
        <v>5</v>
      </c>
      <c r="D105" s="30">
        <v>0</v>
      </c>
      <c r="E105" s="30">
        <v>0</v>
      </c>
      <c r="F105" s="30">
        <v>5</v>
      </c>
      <c r="G105" s="30">
        <v>0</v>
      </c>
      <c r="H105" s="30">
        <v>0</v>
      </c>
      <c r="I105" s="30">
        <v>5</v>
      </c>
      <c r="J105" s="30">
        <v>4</v>
      </c>
      <c r="K105" s="30">
        <v>4</v>
      </c>
      <c r="L105" s="30">
        <v>15</v>
      </c>
      <c r="M105" s="30">
        <v>12</v>
      </c>
      <c r="N105" s="30">
        <v>40</v>
      </c>
      <c r="O105" s="30">
        <v>0</v>
      </c>
      <c r="P105" s="17">
        <f t="shared" si="12"/>
        <v>85</v>
      </c>
      <c r="Q105" s="45"/>
      <c r="R105" s="66">
        <f t="shared" si="13"/>
        <v>2.125</v>
      </c>
    </row>
    <row r="106" spans="1:18" ht="12.75">
      <c r="A106" s="7">
        <v>9</v>
      </c>
      <c r="B106" s="52" t="s">
        <v>21</v>
      </c>
      <c r="C106" s="16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10</v>
      </c>
      <c r="M106" s="30">
        <v>10</v>
      </c>
      <c r="N106" s="30">
        <v>0</v>
      </c>
      <c r="O106" s="30">
        <v>0</v>
      </c>
      <c r="P106" s="17">
        <f t="shared" si="12"/>
        <v>20</v>
      </c>
      <c r="Q106" s="45"/>
      <c r="R106" s="66">
        <f t="shared" si="13"/>
        <v>0.5</v>
      </c>
    </row>
    <row r="107" spans="1:18" ht="12.75">
      <c r="A107" s="7">
        <v>10</v>
      </c>
      <c r="B107" s="33" t="s">
        <v>24</v>
      </c>
      <c r="C107" s="16">
        <v>0</v>
      </c>
      <c r="D107" s="30">
        <v>4</v>
      </c>
      <c r="E107" s="30">
        <v>2</v>
      </c>
      <c r="F107" s="30">
        <v>0</v>
      </c>
      <c r="G107" s="30">
        <v>0</v>
      </c>
      <c r="H107" s="30">
        <v>0</v>
      </c>
      <c r="I107" s="30">
        <v>45</v>
      </c>
      <c r="J107" s="30">
        <v>15</v>
      </c>
      <c r="K107" s="30">
        <v>45</v>
      </c>
      <c r="L107" s="30">
        <v>72</v>
      </c>
      <c r="M107" s="30">
        <v>0</v>
      </c>
      <c r="N107" s="30">
        <v>30</v>
      </c>
      <c r="O107" s="30">
        <v>33</v>
      </c>
      <c r="P107" s="17">
        <f t="shared" si="12"/>
        <v>246</v>
      </c>
      <c r="Q107" s="45"/>
      <c r="R107" s="66">
        <f>SUM(P107*25)/1000</f>
        <v>6.15</v>
      </c>
    </row>
    <row r="108" spans="1:18" ht="12.75">
      <c r="A108" s="7">
        <v>11</v>
      </c>
      <c r="B108" s="33" t="s">
        <v>48</v>
      </c>
      <c r="C108" s="16">
        <v>0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30</v>
      </c>
      <c r="L108" s="30">
        <v>30</v>
      </c>
      <c r="M108" s="30">
        <v>35</v>
      </c>
      <c r="N108" s="30">
        <v>0</v>
      </c>
      <c r="O108" s="30">
        <v>0</v>
      </c>
      <c r="P108" s="17">
        <f t="shared" si="12"/>
        <v>95</v>
      </c>
      <c r="Q108" s="2"/>
      <c r="R108" s="66">
        <f>SUM(P108*15)/1000</f>
        <v>1.425</v>
      </c>
    </row>
    <row r="109" spans="1:18" ht="12.75">
      <c r="A109" s="7">
        <v>12</v>
      </c>
      <c r="B109" s="34" t="s">
        <v>28</v>
      </c>
      <c r="C109" s="16">
        <v>0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50</v>
      </c>
      <c r="M109" s="30">
        <v>45</v>
      </c>
      <c r="N109" s="30">
        <v>55</v>
      </c>
      <c r="O109" s="30">
        <v>0</v>
      </c>
      <c r="P109" s="18">
        <f t="shared" si="12"/>
        <v>150</v>
      </c>
      <c r="Q109" s="45"/>
      <c r="R109" s="66">
        <f t="shared" si="13"/>
        <v>3.75</v>
      </c>
    </row>
    <row r="110" spans="1:18" ht="15">
      <c r="A110" s="94" t="s">
        <v>30</v>
      </c>
      <c r="B110" s="95"/>
      <c r="C110" s="8">
        <f aca="true" t="shared" si="14" ref="C110:P110">SUM(C98:C109)</f>
        <v>5</v>
      </c>
      <c r="D110" s="8">
        <f t="shared" si="14"/>
        <v>6</v>
      </c>
      <c r="E110" s="8">
        <f t="shared" si="14"/>
        <v>2</v>
      </c>
      <c r="F110" s="89">
        <f>SUM(F98:F109)</f>
        <v>5</v>
      </c>
      <c r="G110" s="89">
        <f t="shared" si="14"/>
        <v>0</v>
      </c>
      <c r="H110" s="89">
        <f>SUM(H98:H109)</f>
        <v>1</v>
      </c>
      <c r="I110" s="89">
        <f t="shared" si="14"/>
        <v>51</v>
      </c>
      <c r="J110" s="8">
        <f>SUM(J98:J109)</f>
        <v>34</v>
      </c>
      <c r="K110" s="8">
        <f>SUM(K98:K109)</f>
        <v>95</v>
      </c>
      <c r="L110" s="8">
        <f>SUM(L98:L109)</f>
        <v>346</v>
      </c>
      <c r="M110" s="8">
        <f t="shared" si="14"/>
        <v>142</v>
      </c>
      <c r="N110" s="8">
        <f t="shared" si="14"/>
        <v>252</v>
      </c>
      <c r="O110" s="8">
        <f t="shared" si="14"/>
        <v>80</v>
      </c>
      <c r="P110" s="8">
        <f t="shared" si="14"/>
        <v>1014</v>
      </c>
      <c r="Q110" s="45"/>
      <c r="R110" s="66">
        <f t="shared" si="13"/>
        <v>25.35</v>
      </c>
    </row>
    <row r="111" spans="1:16" ht="15">
      <c r="A111" s="9"/>
      <c r="B111" s="9"/>
      <c r="C111" s="9">
        <v>5</v>
      </c>
      <c r="D111" s="59">
        <v>6</v>
      </c>
      <c r="E111" s="59">
        <v>2</v>
      </c>
      <c r="F111" s="59">
        <v>5</v>
      </c>
      <c r="G111" s="62">
        <v>0</v>
      </c>
      <c r="H111" s="59">
        <v>1</v>
      </c>
      <c r="I111" s="59">
        <v>51</v>
      </c>
      <c r="J111" s="59">
        <v>34</v>
      </c>
      <c r="K111" s="59">
        <v>95</v>
      </c>
      <c r="L111" s="59">
        <v>346</v>
      </c>
      <c r="M111" s="59">
        <v>142</v>
      </c>
      <c r="N111" s="59">
        <v>252</v>
      </c>
      <c r="O111" s="59">
        <v>80</v>
      </c>
      <c r="P111" s="62"/>
    </row>
    <row r="112" spans="1:16" ht="13.5" thickBot="1">
      <c r="A112" s="2"/>
      <c r="B112" s="2"/>
      <c r="C112" s="27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7" ht="13.5" thickTop="1">
      <c r="A113" s="97" t="s">
        <v>1</v>
      </c>
      <c r="B113" s="99" t="s">
        <v>2</v>
      </c>
      <c r="C113" s="101" t="s">
        <v>31</v>
      </c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3"/>
      <c r="P113" s="24"/>
      <c r="Q113" s="2"/>
    </row>
    <row r="114" spans="1:16" ht="12.75">
      <c r="A114" s="98"/>
      <c r="B114" s="100"/>
      <c r="C114" s="31" t="s">
        <v>6</v>
      </c>
      <c r="D114" s="31" t="s">
        <v>7</v>
      </c>
      <c r="E114" s="31" t="s">
        <v>8</v>
      </c>
      <c r="F114" s="31" t="s">
        <v>9</v>
      </c>
      <c r="G114" s="31" t="s">
        <v>10</v>
      </c>
      <c r="H114" s="31" t="s">
        <v>11</v>
      </c>
      <c r="I114" s="31" t="s">
        <v>12</v>
      </c>
      <c r="J114" s="31" t="s">
        <v>13</v>
      </c>
      <c r="K114" s="31" t="s">
        <v>14</v>
      </c>
      <c r="L114" s="31" t="s">
        <v>15</v>
      </c>
      <c r="M114" s="31" t="s">
        <v>16</v>
      </c>
      <c r="N114" s="31" t="s">
        <v>17</v>
      </c>
      <c r="O114" s="32" t="s">
        <v>18</v>
      </c>
      <c r="P114" s="25"/>
    </row>
    <row r="115" spans="1:16" ht="12.75">
      <c r="A115" s="5">
        <v>1</v>
      </c>
      <c r="B115" s="12">
        <v>2</v>
      </c>
      <c r="C115" s="5">
        <v>3</v>
      </c>
      <c r="D115" s="5">
        <v>4</v>
      </c>
      <c r="E115" s="5">
        <v>5</v>
      </c>
      <c r="F115" s="5">
        <v>6</v>
      </c>
      <c r="G115" s="5">
        <v>7</v>
      </c>
      <c r="H115" s="5">
        <v>8</v>
      </c>
      <c r="I115" s="5">
        <v>9</v>
      </c>
      <c r="J115" s="5">
        <v>10</v>
      </c>
      <c r="K115" s="5">
        <v>11</v>
      </c>
      <c r="L115" s="5">
        <v>12</v>
      </c>
      <c r="M115" s="5">
        <v>13</v>
      </c>
      <c r="N115" s="5">
        <v>14</v>
      </c>
      <c r="O115" s="5">
        <v>15</v>
      </c>
      <c r="P115" s="25"/>
    </row>
    <row r="116" spans="1:16" ht="12.75">
      <c r="A116" s="6">
        <v>1</v>
      </c>
      <c r="B116" s="33" t="s">
        <v>20</v>
      </c>
      <c r="C116" s="30">
        <v>0</v>
      </c>
      <c r="D116" s="30">
        <v>0</v>
      </c>
      <c r="E116" s="30">
        <v>0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16">
        <f>SUM(C116:N116)</f>
        <v>0</v>
      </c>
      <c r="P116" s="47"/>
    </row>
    <row r="117" spans="1:16" ht="12.75">
      <c r="A117" s="7">
        <v>2</v>
      </c>
      <c r="B117" s="34" t="s">
        <v>29</v>
      </c>
      <c r="C117" s="30">
        <v>70</v>
      </c>
      <c r="D117" s="30">
        <v>0</v>
      </c>
      <c r="E117" s="30">
        <v>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15</v>
      </c>
      <c r="M117" s="30">
        <v>0</v>
      </c>
      <c r="N117" s="30">
        <v>54</v>
      </c>
      <c r="O117" s="17">
        <f aca="true" t="shared" si="15" ref="O117:O127">SUM(C117:N117)</f>
        <v>139</v>
      </c>
      <c r="P117" s="47"/>
    </row>
    <row r="118" spans="1:16" ht="12.75">
      <c r="A118" s="7">
        <v>3</v>
      </c>
      <c r="B118" s="33" t="s">
        <v>19</v>
      </c>
      <c r="C118" s="30">
        <v>0</v>
      </c>
      <c r="D118" s="30">
        <v>1</v>
      </c>
      <c r="E118" s="30">
        <v>1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10</v>
      </c>
      <c r="O118" s="17">
        <f t="shared" si="15"/>
        <v>12</v>
      </c>
      <c r="P118" s="47"/>
    </row>
    <row r="119" spans="1:16" ht="12.75">
      <c r="A119" s="7">
        <v>4</v>
      </c>
      <c r="B119" s="33" t="s">
        <v>23</v>
      </c>
      <c r="C119" s="30">
        <v>1</v>
      </c>
      <c r="D119" s="30">
        <v>74</v>
      </c>
      <c r="E119" s="30">
        <v>25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15</v>
      </c>
      <c r="N119" s="30">
        <v>55</v>
      </c>
      <c r="O119" s="17">
        <f t="shared" si="15"/>
        <v>170</v>
      </c>
      <c r="P119" s="47"/>
    </row>
    <row r="120" spans="1:16" ht="12.75">
      <c r="A120" s="7">
        <v>5</v>
      </c>
      <c r="B120" s="52" t="s">
        <v>27</v>
      </c>
      <c r="C120" s="30">
        <v>0</v>
      </c>
      <c r="D120" s="30">
        <v>0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10</v>
      </c>
      <c r="O120" s="17">
        <f t="shared" si="15"/>
        <v>10</v>
      </c>
      <c r="P120" s="47"/>
    </row>
    <row r="121" spans="1:16" ht="12.75">
      <c r="A121" s="7">
        <v>6</v>
      </c>
      <c r="B121" s="33" t="s">
        <v>22</v>
      </c>
      <c r="C121" s="30">
        <v>0</v>
      </c>
      <c r="D121" s="30">
        <v>0</v>
      </c>
      <c r="E121" s="30">
        <v>1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1</v>
      </c>
      <c r="N121" s="30">
        <v>30</v>
      </c>
      <c r="O121" s="17">
        <f t="shared" si="15"/>
        <v>32</v>
      </c>
      <c r="P121" s="47"/>
    </row>
    <row r="122" spans="1:16" ht="12.75">
      <c r="A122" s="7">
        <v>7</v>
      </c>
      <c r="B122" s="33" t="s">
        <v>26</v>
      </c>
      <c r="C122" s="30">
        <v>0</v>
      </c>
      <c r="D122" s="30">
        <v>2</v>
      </c>
      <c r="E122" s="30">
        <v>0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17">
        <f t="shared" si="15"/>
        <v>2</v>
      </c>
      <c r="P122" s="47"/>
    </row>
    <row r="123" spans="1:16" ht="12.75">
      <c r="A123" s="7">
        <v>8</v>
      </c>
      <c r="B123" s="33" t="s">
        <v>25</v>
      </c>
      <c r="C123" s="30">
        <v>3</v>
      </c>
      <c r="D123" s="30">
        <v>4</v>
      </c>
      <c r="E123" s="30">
        <v>0</v>
      </c>
      <c r="F123" s="30">
        <v>0</v>
      </c>
      <c r="G123" s="30">
        <v>2</v>
      </c>
      <c r="H123" s="30">
        <v>3</v>
      </c>
      <c r="I123" s="30">
        <v>0</v>
      </c>
      <c r="J123" s="30">
        <v>0</v>
      </c>
      <c r="K123" s="30">
        <v>5</v>
      </c>
      <c r="L123" s="30">
        <v>4</v>
      </c>
      <c r="M123" s="30">
        <v>4</v>
      </c>
      <c r="N123" s="30">
        <v>15</v>
      </c>
      <c r="O123" s="17">
        <f t="shared" si="15"/>
        <v>40</v>
      </c>
      <c r="P123" s="47"/>
    </row>
    <row r="124" spans="1:16" ht="12.75">
      <c r="A124" s="7">
        <v>9</v>
      </c>
      <c r="B124" s="52" t="s">
        <v>21</v>
      </c>
      <c r="C124" s="30">
        <v>26</v>
      </c>
      <c r="D124" s="30">
        <v>0</v>
      </c>
      <c r="E124" s="30">
        <v>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10</v>
      </c>
      <c r="O124" s="17">
        <f t="shared" si="15"/>
        <v>36</v>
      </c>
      <c r="P124" s="47"/>
    </row>
    <row r="125" spans="1:16" ht="12.75">
      <c r="A125" s="7">
        <v>10</v>
      </c>
      <c r="B125" s="33" t="s">
        <v>24</v>
      </c>
      <c r="C125" s="30">
        <v>0</v>
      </c>
      <c r="D125" s="30">
        <v>0</v>
      </c>
      <c r="E125" s="30">
        <v>21</v>
      </c>
      <c r="F125" s="30">
        <v>0</v>
      </c>
      <c r="G125" s="30">
        <v>0</v>
      </c>
      <c r="H125" s="30">
        <v>4</v>
      </c>
      <c r="I125" s="30">
        <v>2</v>
      </c>
      <c r="J125" s="30">
        <v>0</v>
      </c>
      <c r="K125" s="30">
        <v>45</v>
      </c>
      <c r="L125" s="30">
        <v>15</v>
      </c>
      <c r="M125" s="30">
        <v>105</v>
      </c>
      <c r="N125" s="30">
        <v>12</v>
      </c>
      <c r="O125" s="17">
        <f t="shared" si="15"/>
        <v>204</v>
      </c>
      <c r="P125" s="47"/>
    </row>
    <row r="126" spans="1:16" ht="12.75">
      <c r="A126" s="7">
        <v>11</v>
      </c>
      <c r="B126" s="33" t="s">
        <v>48</v>
      </c>
      <c r="C126" s="30">
        <v>0</v>
      </c>
      <c r="D126" s="30">
        <v>0</v>
      </c>
      <c r="E126" s="30">
        <v>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30</v>
      </c>
      <c r="M126" s="30">
        <v>30</v>
      </c>
      <c r="N126" s="30">
        <v>30</v>
      </c>
      <c r="O126" s="17">
        <f t="shared" si="15"/>
        <v>90</v>
      </c>
      <c r="P126" s="47"/>
    </row>
    <row r="127" spans="1:16" ht="12.75">
      <c r="A127" s="7">
        <v>12</v>
      </c>
      <c r="B127" s="34" t="s">
        <v>28</v>
      </c>
      <c r="C127" s="30">
        <v>10</v>
      </c>
      <c r="D127" s="30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18">
        <f t="shared" si="15"/>
        <v>10</v>
      </c>
      <c r="P127" s="47"/>
    </row>
    <row r="128" spans="1:17" ht="15">
      <c r="A128" s="94" t="s">
        <v>30</v>
      </c>
      <c r="B128" s="95"/>
      <c r="C128" s="8">
        <f aca="true" t="shared" si="16" ref="C128:N128">SUM(C116:C127)</f>
        <v>110</v>
      </c>
      <c r="D128" s="8">
        <f t="shared" si="16"/>
        <v>81</v>
      </c>
      <c r="E128" s="8">
        <f t="shared" si="16"/>
        <v>48</v>
      </c>
      <c r="F128" s="8">
        <f t="shared" si="16"/>
        <v>0</v>
      </c>
      <c r="G128" s="8">
        <f t="shared" si="16"/>
        <v>2</v>
      </c>
      <c r="H128" s="8">
        <f t="shared" si="16"/>
        <v>7</v>
      </c>
      <c r="I128" s="8">
        <f>SUM(I116:I127)</f>
        <v>2</v>
      </c>
      <c r="J128" s="8">
        <f>SUM(J116:J127)</f>
        <v>0</v>
      </c>
      <c r="K128" s="8">
        <f>SUM(K116:K127)</f>
        <v>50</v>
      </c>
      <c r="L128" s="8">
        <f t="shared" si="16"/>
        <v>64</v>
      </c>
      <c r="M128" s="8">
        <f t="shared" si="16"/>
        <v>155</v>
      </c>
      <c r="N128" s="61">
        <f t="shared" si="16"/>
        <v>226</v>
      </c>
      <c r="O128" s="8">
        <f>SUM(O116:O127)</f>
        <v>745</v>
      </c>
      <c r="P128" s="71"/>
      <c r="Q128" s="49"/>
    </row>
    <row r="129" spans="1:16" ht="15">
      <c r="A129" s="13"/>
      <c r="B129" s="13"/>
      <c r="C129" s="9">
        <v>110</v>
      </c>
      <c r="D129" s="9">
        <v>81</v>
      </c>
      <c r="E129" s="9">
        <v>48</v>
      </c>
      <c r="F129" s="9">
        <v>0</v>
      </c>
      <c r="G129" s="9">
        <v>2</v>
      </c>
      <c r="H129" s="9">
        <v>7</v>
      </c>
      <c r="I129" s="9">
        <v>2</v>
      </c>
      <c r="J129" s="9">
        <v>0</v>
      </c>
      <c r="K129" s="9">
        <v>50</v>
      </c>
      <c r="L129" s="9">
        <v>64</v>
      </c>
      <c r="M129" s="9">
        <v>155</v>
      </c>
      <c r="N129" s="9">
        <v>226</v>
      </c>
      <c r="O129" s="9"/>
      <c r="P129" s="73"/>
    </row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spans="1:16" ht="15.75">
      <c r="A139" s="96" t="s">
        <v>39</v>
      </c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</row>
    <row r="140" spans="1:16" ht="15.75">
      <c r="A140" s="96" t="str">
        <f>A2</f>
        <v>KABUPATEN TEBO TAHUN 2021</v>
      </c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</row>
    <row r="141" spans="1:16" ht="13.5" thickBot="1">
      <c r="A141" s="1" t="s">
        <v>34</v>
      </c>
      <c r="B141" s="2"/>
      <c r="C141" s="27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3.5" thickTop="1">
      <c r="A142" s="97" t="s">
        <v>1</v>
      </c>
      <c r="B142" s="99" t="s">
        <v>2</v>
      </c>
      <c r="C142" s="10" t="s">
        <v>3</v>
      </c>
      <c r="D142" s="101" t="s">
        <v>4</v>
      </c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3"/>
    </row>
    <row r="143" spans="1:16" ht="12.75">
      <c r="A143" s="98"/>
      <c r="B143" s="100"/>
      <c r="C143" s="4" t="s">
        <v>5</v>
      </c>
      <c r="D143" s="31" t="s">
        <v>6</v>
      </c>
      <c r="E143" s="31" t="s">
        <v>7</v>
      </c>
      <c r="F143" s="31" t="s">
        <v>8</v>
      </c>
      <c r="G143" s="31" t="s">
        <v>9</v>
      </c>
      <c r="H143" s="31" t="s">
        <v>10</v>
      </c>
      <c r="I143" s="31" t="s">
        <v>11</v>
      </c>
      <c r="J143" s="31" t="s">
        <v>12</v>
      </c>
      <c r="K143" s="31" t="s">
        <v>13</v>
      </c>
      <c r="L143" s="31" t="s">
        <v>14</v>
      </c>
      <c r="M143" s="31" t="s">
        <v>15</v>
      </c>
      <c r="N143" s="31" t="s">
        <v>16</v>
      </c>
      <c r="O143" s="31" t="s">
        <v>17</v>
      </c>
      <c r="P143" s="32" t="s">
        <v>18</v>
      </c>
    </row>
    <row r="144" spans="1:16" ht="12.75">
      <c r="A144" s="5">
        <v>1</v>
      </c>
      <c r="B144" s="5">
        <v>2</v>
      </c>
      <c r="C144" s="5">
        <v>3</v>
      </c>
      <c r="D144" s="5">
        <v>4</v>
      </c>
      <c r="E144" s="5">
        <v>5</v>
      </c>
      <c r="F144" s="5">
        <v>6</v>
      </c>
      <c r="G144" s="5">
        <v>7</v>
      </c>
      <c r="H144" s="5">
        <v>8</v>
      </c>
      <c r="I144" s="5">
        <v>9</v>
      </c>
      <c r="J144" s="5">
        <v>10</v>
      </c>
      <c r="K144" s="5">
        <v>11</v>
      </c>
      <c r="L144" s="5">
        <v>12</v>
      </c>
      <c r="M144" s="5">
        <v>13</v>
      </c>
      <c r="N144" s="5">
        <v>14</v>
      </c>
      <c r="O144" s="5">
        <v>15</v>
      </c>
      <c r="P144" s="5">
        <v>16</v>
      </c>
    </row>
    <row r="145" spans="1:18" ht="12.75">
      <c r="A145" s="6">
        <v>1</v>
      </c>
      <c r="B145" s="33" t="s">
        <v>20</v>
      </c>
      <c r="C145" s="16">
        <v>0</v>
      </c>
      <c r="D145" s="30">
        <v>0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12</v>
      </c>
      <c r="L145" s="30">
        <v>25</v>
      </c>
      <c r="M145" s="30">
        <v>48</v>
      </c>
      <c r="N145" s="30">
        <v>0</v>
      </c>
      <c r="O145" s="30">
        <v>15</v>
      </c>
      <c r="P145" s="16">
        <f>SUM(D145:O145)</f>
        <v>100</v>
      </c>
      <c r="Q145" s="48"/>
      <c r="R145" s="66">
        <f>SUM(P145*25)/1000</f>
        <v>2.5</v>
      </c>
    </row>
    <row r="146" spans="1:18" ht="12.75">
      <c r="A146" s="7">
        <v>2</v>
      </c>
      <c r="B146" s="34" t="s">
        <v>29</v>
      </c>
      <c r="C146" s="16">
        <v>0</v>
      </c>
      <c r="D146" s="30">
        <v>0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10</v>
      </c>
      <c r="L146" s="30">
        <v>70</v>
      </c>
      <c r="M146" s="30">
        <v>150</v>
      </c>
      <c r="N146" s="30">
        <v>0</v>
      </c>
      <c r="O146" s="30">
        <v>0</v>
      </c>
      <c r="P146" s="17">
        <f aca="true" t="shared" si="17" ref="P146:P155">SUM(D146:O146)</f>
        <v>230</v>
      </c>
      <c r="Q146" s="45"/>
      <c r="R146" s="66">
        <f aca="true" t="shared" si="18" ref="R146:R157">SUM(P146*25)/1000</f>
        <v>5.75</v>
      </c>
    </row>
    <row r="147" spans="1:18" ht="12.75">
      <c r="A147" s="7">
        <v>3</v>
      </c>
      <c r="B147" s="33" t="s">
        <v>19</v>
      </c>
      <c r="C147" s="16">
        <v>0</v>
      </c>
      <c r="D147" s="30">
        <v>0</v>
      </c>
      <c r="E147" s="30">
        <v>0</v>
      </c>
      <c r="F147" s="30">
        <v>1</v>
      </c>
      <c r="G147" s="30">
        <v>0</v>
      </c>
      <c r="H147" s="30">
        <v>1</v>
      </c>
      <c r="I147" s="30">
        <v>3</v>
      </c>
      <c r="J147" s="30">
        <v>0</v>
      </c>
      <c r="K147" s="30">
        <v>0</v>
      </c>
      <c r="L147" s="30">
        <v>8</v>
      </c>
      <c r="M147" s="30">
        <v>27</v>
      </c>
      <c r="N147" s="30">
        <v>0</v>
      </c>
      <c r="O147" s="30">
        <v>0</v>
      </c>
      <c r="P147" s="17">
        <f t="shared" si="17"/>
        <v>40</v>
      </c>
      <c r="Q147" s="48"/>
      <c r="R147" s="66">
        <f t="shared" si="18"/>
        <v>1</v>
      </c>
    </row>
    <row r="148" spans="1:18" ht="12.75">
      <c r="A148" s="7">
        <v>4</v>
      </c>
      <c r="B148" s="33" t="s">
        <v>23</v>
      </c>
      <c r="C148" s="16">
        <v>0</v>
      </c>
      <c r="D148" s="30">
        <v>0</v>
      </c>
      <c r="E148" s="30">
        <v>0</v>
      </c>
      <c r="F148" s="30">
        <v>65</v>
      </c>
      <c r="G148" s="30">
        <v>0</v>
      </c>
      <c r="H148" s="30">
        <v>61</v>
      </c>
      <c r="I148" s="30">
        <v>169</v>
      </c>
      <c r="J148" s="30">
        <v>31</v>
      </c>
      <c r="K148" s="30">
        <v>0</v>
      </c>
      <c r="L148" s="30">
        <v>74</v>
      </c>
      <c r="M148" s="30">
        <v>45</v>
      </c>
      <c r="N148" s="30">
        <v>0</v>
      </c>
      <c r="O148" s="30">
        <v>0</v>
      </c>
      <c r="P148" s="17">
        <f>SUM(D148:O148)</f>
        <v>445</v>
      </c>
      <c r="Q148" s="45"/>
      <c r="R148" s="66">
        <f t="shared" si="18"/>
        <v>11.125</v>
      </c>
    </row>
    <row r="149" spans="1:18" ht="12.75">
      <c r="A149" s="7">
        <v>5</v>
      </c>
      <c r="B149" s="52" t="s">
        <v>27</v>
      </c>
      <c r="C149" s="16">
        <v>0</v>
      </c>
      <c r="D149" s="30">
        <v>0</v>
      </c>
      <c r="E149" s="30">
        <v>0</v>
      </c>
      <c r="F149" s="30">
        <v>5</v>
      </c>
      <c r="G149" s="30">
        <v>0</v>
      </c>
      <c r="H149" s="30">
        <v>5</v>
      </c>
      <c r="I149" s="30">
        <v>70</v>
      </c>
      <c r="J149" s="30">
        <v>78</v>
      </c>
      <c r="K149" s="30">
        <v>92</v>
      </c>
      <c r="L149" s="30">
        <v>40</v>
      </c>
      <c r="M149" s="30">
        <v>10</v>
      </c>
      <c r="N149" s="30">
        <v>0</v>
      </c>
      <c r="O149" s="30">
        <v>0</v>
      </c>
      <c r="P149" s="17">
        <f t="shared" si="17"/>
        <v>300</v>
      </c>
      <c r="Q149" s="45"/>
      <c r="R149" s="66">
        <f t="shared" si="18"/>
        <v>7.5</v>
      </c>
    </row>
    <row r="150" spans="1:18" ht="12.75">
      <c r="A150" s="7">
        <v>6</v>
      </c>
      <c r="B150" s="33" t="s">
        <v>22</v>
      </c>
      <c r="C150" s="16">
        <v>0</v>
      </c>
      <c r="D150" s="30">
        <v>0</v>
      </c>
      <c r="E150" s="30">
        <v>0</v>
      </c>
      <c r="F150" s="30">
        <v>10</v>
      </c>
      <c r="G150" s="30">
        <v>0</v>
      </c>
      <c r="H150" s="30">
        <v>2</v>
      </c>
      <c r="I150" s="30">
        <v>5</v>
      </c>
      <c r="J150" s="30">
        <v>0</v>
      </c>
      <c r="K150" s="30">
        <v>15</v>
      </c>
      <c r="L150" s="30">
        <v>18</v>
      </c>
      <c r="M150" s="30">
        <v>28</v>
      </c>
      <c r="N150" s="30">
        <v>0</v>
      </c>
      <c r="O150" s="30">
        <v>15</v>
      </c>
      <c r="P150" s="17">
        <f t="shared" si="17"/>
        <v>93</v>
      </c>
      <c r="Q150" s="45"/>
      <c r="R150" s="66">
        <f t="shared" si="18"/>
        <v>2.325</v>
      </c>
    </row>
    <row r="151" spans="1:18" ht="12.75">
      <c r="A151" s="7">
        <v>7</v>
      </c>
      <c r="B151" s="33" t="s">
        <v>26</v>
      </c>
      <c r="C151" s="16">
        <v>0</v>
      </c>
      <c r="D151" s="30">
        <v>0</v>
      </c>
      <c r="E151" s="30">
        <v>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10</v>
      </c>
      <c r="L151" s="30">
        <v>30</v>
      </c>
      <c r="M151" s="30">
        <v>0</v>
      </c>
      <c r="N151" s="30">
        <v>0</v>
      </c>
      <c r="O151" s="30">
        <v>0</v>
      </c>
      <c r="P151" s="17">
        <f t="shared" si="17"/>
        <v>40</v>
      </c>
      <c r="Q151" s="48"/>
      <c r="R151" s="66">
        <f t="shared" si="18"/>
        <v>1</v>
      </c>
    </row>
    <row r="152" spans="1:18" ht="12.75">
      <c r="A152" s="7">
        <v>8</v>
      </c>
      <c r="B152" s="33" t="s">
        <v>25</v>
      </c>
      <c r="C152" s="16">
        <v>5</v>
      </c>
      <c r="D152" s="30">
        <v>10</v>
      </c>
      <c r="E152" s="30">
        <v>0</v>
      </c>
      <c r="F152" s="30">
        <v>102</v>
      </c>
      <c r="G152" s="30">
        <v>0</v>
      </c>
      <c r="H152" s="30">
        <v>3</v>
      </c>
      <c r="I152" s="30">
        <v>0</v>
      </c>
      <c r="J152" s="30">
        <v>0</v>
      </c>
      <c r="K152" s="30">
        <v>35</v>
      </c>
      <c r="L152" s="30">
        <v>0</v>
      </c>
      <c r="M152" s="30">
        <v>5</v>
      </c>
      <c r="N152" s="30">
        <v>20</v>
      </c>
      <c r="O152" s="30">
        <v>50</v>
      </c>
      <c r="P152" s="17">
        <f t="shared" si="17"/>
        <v>225</v>
      </c>
      <c r="Q152" s="45"/>
      <c r="R152" s="66">
        <f t="shared" si="18"/>
        <v>5.625</v>
      </c>
    </row>
    <row r="153" spans="1:18" ht="12.75">
      <c r="A153" s="7">
        <v>9</v>
      </c>
      <c r="B153" s="52" t="s">
        <v>21</v>
      </c>
      <c r="C153" s="16">
        <v>0</v>
      </c>
      <c r="D153" s="30">
        <v>0</v>
      </c>
      <c r="E153" s="30">
        <v>0</v>
      </c>
      <c r="F153" s="30">
        <v>45</v>
      </c>
      <c r="G153" s="30">
        <v>0</v>
      </c>
      <c r="H153" s="30">
        <v>5</v>
      </c>
      <c r="I153" s="30">
        <v>20</v>
      </c>
      <c r="J153" s="30">
        <v>0</v>
      </c>
      <c r="K153" s="30">
        <v>0</v>
      </c>
      <c r="L153" s="30">
        <v>15</v>
      </c>
      <c r="M153" s="30">
        <v>0</v>
      </c>
      <c r="N153" s="30">
        <v>0</v>
      </c>
      <c r="O153" s="30">
        <v>45</v>
      </c>
      <c r="P153" s="17">
        <f t="shared" si="17"/>
        <v>130</v>
      </c>
      <c r="Q153" s="48"/>
      <c r="R153" s="66">
        <f t="shared" si="18"/>
        <v>3.25</v>
      </c>
    </row>
    <row r="154" spans="1:18" ht="12.75">
      <c r="A154" s="7">
        <v>10</v>
      </c>
      <c r="B154" s="33" t="s">
        <v>24</v>
      </c>
      <c r="C154" s="16">
        <v>0</v>
      </c>
      <c r="D154" s="30">
        <v>21</v>
      </c>
      <c r="E154" s="30">
        <v>0</v>
      </c>
      <c r="F154" s="30">
        <v>367</v>
      </c>
      <c r="G154" s="30">
        <v>0</v>
      </c>
      <c r="H154" s="30">
        <v>4</v>
      </c>
      <c r="I154" s="30">
        <v>7</v>
      </c>
      <c r="J154" s="30">
        <v>5</v>
      </c>
      <c r="K154" s="30">
        <v>32</v>
      </c>
      <c r="L154" s="30">
        <v>80</v>
      </c>
      <c r="M154" s="30">
        <v>162</v>
      </c>
      <c r="N154" s="30">
        <v>0</v>
      </c>
      <c r="O154" s="30">
        <v>0</v>
      </c>
      <c r="P154" s="17">
        <f t="shared" si="17"/>
        <v>678</v>
      </c>
      <c r="Q154" s="45"/>
      <c r="R154" s="66">
        <f t="shared" si="18"/>
        <v>16.95</v>
      </c>
    </row>
    <row r="155" spans="1:18" ht="12.75">
      <c r="A155" s="7">
        <v>11</v>
      </c>
      <c r="B155" s="33" t="s">
        <v>48</v>
      </c>
      <c r="C155" s="16">
        <v>0</v>
      </c>
      <c r="D155" s="30">
        <v>0</v>
      </c>
      <c r="E155" s="30">
        <v>0</v>
      </c>
      <c r="F155" s="30">
        <v>21</v>
      </c>
      <c r="G155" s="30">
        <v>0</v>
      </c>
      <c r="H155" s="30">
        <v>0</v>
      </c>
      <c r="I155" s="30">
        <v>9</v>
      </c>
      <c r="J155" s="30">
        <v>0</v>
      </c>
      <c r="K155" s="30">
        <v>0</v>
      </c>
      <c r="L155" s="30">
        <v>37</v>
      </c>
      <c r="M155" s="30">
        <v>33</v>
      </c>
      <c r="N155" s="30">
        <v>0</v>
      </c>
      <c r="O155" s="30">
        <v>0</v>
      </c>
      <c r="P155" s="17">
        <f t="shared" si="17"/>
        <v>100</v>
      </c>
      <c r="Q155" s="45"/>
      <c r="R155" s="66">
        <f>SUM(P155*40)/1000</f>
        <v>4</v>
      </c>
    </row>
    <row r="156" spans="1:18" ht="12.75">
      <c r="A156" s="7">
        <v>12</v>
      </c>
      <c r="B156" s="34" t="s">
        <v>28</v>
      </c>
      <c r="C156" s="16">
        <v>0</v>
      </c>
      <c r="D156" s="30">
        <v>0</v>
      </c>
      <c r="E156" s="30">
        <v>2</v>
      </c>
      <c r="F156" s="30">
        <v>36</v>
      </c>
      <c r="G156" s="30">
        <v>0</v>
      </c>
      <c r="H156" s="30">
        <v>44</v>
      </c>
      <c r="I156" s="30">
        <v>155</v>
      </c>
      <c r="J156" s="30">
        <v>210</v>
      </c>
      <c r="K156" s="30">
        <v>80</v>
      </c>
      <c r="L156" s="30">
        <v>62</v>
      </c>
      <c r="M156" s="30">
        <v>63</v>
      </c>
      <c r="N156" s="30">
        <v>30</v>
      </c>
      <c r="O156" s="30">
        <v>110</v>
      </c>
      <c r="P156" s="17">
        <f>SUM(D156:O156)</f>
        <v>792</v>
      </c>
      <c r="Q156" s="45"/>
      <c r="R156" s="66">
        <f t="shared" si="18"/>
        <v>19.8</v>
      </c>
    </row>
    <row r="157" spans="1:18" ht="15">
      <c r="A157" s="94" t="s">
        <v>30</v>
      </c>
      <c r="B157" s="95"/>
      <c r="C157" s="8">
        <f aca="true" t="shared" si="19" ref="C157:O157">SUM(C145:C156)</f>
        <v>5</v>
      </c>
      <c r="D157" s="8">
        <f t="shared" si="19"/>
        <v>31</v>
      </c>
      <c r="E157" s="8">
        <f>SUM(E145:E156)</f>
        <v>2</v>
      </c>
      <c r="F157" s="8">
        <f t="shared" si="19"/>
        <v>652</v>
      </c>
      <c r="G157" s="8">
        <f t="shared" si="19"/>
        <v>0</v>
      </c>
      <c r="H157" s="8">
        <f t="shared" si="19"/>
        <v>125</v>
      </c>
      <c r="I157" s="8">
        <f t="shared" si="19"/>
        <v>438</v>
      </c>
      <c r="J157" s="8">
        <f>SUM(J145:J156)</f>
        <v>324</v>
      </c>
      <c r="K157" s="8">
        <f>SUM(K145:K156)</f>
        <v>286</v>
      </c>
      <c r="L157" s="8">
        <f>SUM(L145:L156)</f>
        <v>459</v>
      </c>
      <c r="M157" s="8">
        <f t="shared" si="19"/>
        <v>571</v>
      </c>
      <c r="N157" s="8">
        <f t="shared" si="19"/>
        <v>50</v>
      </c>
      <c r="O157" s="8">
        <f t="shared" si="19"/>
        <v>235</v>
      </c>
      <c r="P157" s="8">
        <f>SUM(P145:P156)</f>
        <v>3173</v>
      </c>
      <c r="Q157" s="45"/>
      <c r="R157" s="66">
        <f t="shared" si="18"/>
        <v>79.325</v>
      </c>
    </row>
    <row r="158" spans="1:16" ht="15">
      <c r="A158" s="9"/>
      <c r="B158" s="9"/>
      <c r="C158" s="9">
        <v>5</v>
      </c>
      <c r="D158" s="59">
        <v>31</v>
      </c>
      <c r="E158" s="59">
        <v>2</v>
      </c>
      <c r="F158" s="59">
        <v>652</v>
      </c>
      <c r="G158" s="59">
        <v>0</v>
      </c>
      <c r="H158" s="59">
        <v>125</v>
      </c>
      <c r="I158" s="59">
        <v>438</v>
      </c>
      <c r="J158" s="59">
        <v>324</v>
      </c>
      <c r="K158" s="59">
        <v>286</v>
      </c>
      <c r="L158" s="59">
        <v>459</v>
      </c>
      <c r="M158" s="59">
        <v>571</v>
      </c>
      <c r="N158" s="59">
        <v>50</v>
      </c>
      <c r="O158" s="59">
        <v>235</v>
      </c>
      <c r="P158" s="59"/>
    </row>
    <row r="159" spans="1:16" ht="13.5" thickBot="1">
      <c r="A159" s="2"/>
      <c r="B159" s="2"/>
      <c r="C159" s="27"/>
      <c r="D159" s="2"/>
      <c r="E159" s="2"/>
      <c r="F159" s="2"/>
      <c r="G159" s="2"/>
      <c r="I159" s="2"/>
      <c r="J159" s="2"/>
      <c r="K159" s="2"/>
      <c r="L159" s="2"/>
      <c r="M159" s="2"/>
      <c r="N159" s="2"/>
      <c r="O159" s="2"/>
      <c r="P159" s="2"/>
    </row>
    <row r="160" spans="1:17" ht="13.5" thickTop="1">
      <c r="A160" s="97" t="s">
        <v>1</v>
      </c>
      <c r="B160" s="99" t="s">
        <v>2</v>
      </c>
      <c r="C160" s="101" t="s">
        <v>31</v>
      </c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3"/>
      <c r="P160" s="24"/>
      <c r="Q160" s="2"/>
    </row>
    <row r="161" spans="1:16" ht="12.75">
      <c r="A161" s="98"/>
      <c r="B161" s="100"/>
      <c r="C161" s="31" t="s">
        <v>6</v>
      </c>
      <c r="D161" s="31" t="s">
        <v>7</v>
      </c>
      <c r="E161" s="31" t="s">
        <v>8</v>
      </c>
      <c r="F161" s="31" t="s">
        <v>9</v>
      </c>
      <c r="G161" s="31" t="s">
        <v>10</v>
      </c>
      <c r="H161" s="31" t="s">
        <v>11</v>
      </c>
      <c r="I161" s="31" t="s">
        <v>12</v>
      </c>
      <c r="J161" s="31" t="s">
        <v>13</v>
      </c>
      <c r="K161" s="31" t="s">
        <v>14</v>
      </c>
      <c r="L161" s="31" t="s">
        <v>15</v>
      </c>
      <c r="M161" s="31" t="s">
        <v>16</v>
      </c>
      <c r="N161" s="31" t="s">
        <v>17</v>
      </c>
      <c r="O161" s="32" t="s">
        <v>18</v>
      </c>
      <c r="P161" s="25"/>
    </row>
    <row r="162" spans="1:16" ht="12.75">
      <c r="A162" s="5">
        <v>1</v>
      </c>
      <c r="B162" s="12">
        <v>2</v>
      </c>
      <c r="C162" s="5">
        <v>3</v>
      </c>
      <c r="D162" s="5">
        <v>4</v>
      </c>
      <c r="E162" s="5">
        <v>5</v>
      </c>
      <c r="F162" s="5">
        <v>6</v>
      </c>
      <c r="G162" s="5">
        <v>7</v>
      </c>
      <c r="H162" s="5">
        <v>8</v>
      </c>
      <c r="I162" s="5">
        <v>9</v>
      </c>
      <c r="J162" s="5">
        <v>10</v>
      </c>
      <c r="K162" s="5">
        <v>11</v>
      </c>
      <c r="L162" s="5">
        <v>12</v>
      </c>
      <c r="M162" s="5">
        <v>13</v>
      </c>
      <c r="N162" s="5">
        <v>14</v>
      </c>
      <c r="O162" s="5">
        <v>15</v>
      </c>
      <c r="P162" s="25"/>
    </row>
    <row r="163" spans="1:16" ht="12.75">
      <c r="A163" s="6">
        <v>1</v>
      </c>
      <c r="B163" s="33" t="s">
        <v>20</v>
      </c>
      <c r="C163" s="30">
        <v>0</v>
      </c>
      <c r="D163" s="30">
        <v>0</v>
      </c>
      <c r="E163" s="30">
        <v>0</v>
      </c>
      <c r="F163" s="30">
        <v>15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16</v>
      </c>
      <c r="N163" s="30">
        <v>25</v>
      </c>
      <c r="O163" s="16">
        <f>SUM(C163:N163)</f>
        <v>56</v>
      </c>
      <c r="P163" s="47"/>
    </row>
    <row r="164" spans="1:16" ht="12.75">
      <c r="A164" s="7">
        <v>2</v>
      </c>
      <c r="B164" s="34" t="s">
        <v>29</v>
      </c>
      <c r="C164" s="30">
        <v>0</v>
      </c>
      <c r="D164" s="30">
        <v>0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70</v>
      </c>
      <c r="O164" s="17">
        <f aca="true" t="shared" si="20" ref="O164:O174">SUM(C164:N164)</f>
        <v>70</v>
      </c>
      <c r="P164" s="47"/>
    </row>
    <row r="165" spans="1:16" ht="12.75">
      <c r="A165" s="7">
        <v>3</v>
      </c>
      <c r="B165" s="33" t="s">
        <v>19</v>
      </c>
      <c r="C165" s="30">
        <v>0</v>
      </c>
      <c r="D165" s="30">
        <v>0</v>
      </c>
      <c r="E165" s="30">
        <v>0</v>
      </c>
      <c r="F165" s="30">
        <v>0</v>
      </c>
      <c r="G165" s="30">
        <v>0</v>
      </c>
      <c r="H165" s="30">
        <v>1</v>
      </c>
      <c r="I165" s="30">
        <v>0</v>
      </c>
      <c r="J165" s="30">
        <v>0</v>
      </c>
      <c r="K165" s="30">
        <v>0</v>
      </c>
      <c r="L165" s="30">
        <v>0</v>
      </c>
      <c r="M165" s="30">
        <v>8</v>
      </c>
      <c r="N165" s="30">
        <v>8</v>
      </c>
      <c r="O165" s="17">
        <f t="shared" si="20"/>
        <v>17</v>
      </c>
      <c r="P165" s="47"/>
    </row>
    <row r="166" spans="1:16" ht="12.75">
      <c r="A166" s="7">
        <v>4</v>
      </c>
      <c r="B166" s="33" t="s">
        <v>23</v>
      </c>
      <c r="C166" s="30">
        <v>6</v>
      </c>
      <c r="D166" s="30">
        <v>21</v>
      </c>
      <c r="E166" s="30">
        <v>47</v>
      </c>
      <c r="F166" s="30">
        <v>0</v>
      </c>
      <c r="G166" s="30">
        <v>15</v>
      </c>
      <c r="H166" s="30">
        <v>65</v>
      </c>
      <c r="I166" s="30">
        <v>43</v>
      </c>
      <c r="J166" s="30">
        <v>61</v>
      </c>
      <c r="K166" s="30">
        <v>135</v>
      </c>
      <c r="L166" s="30">
        <v>31</v>
      </c>
      <c r="M166" s="30">
        <v>0</v>
      </c>
      <c r="N166" s="30">
        <v>74</v>
      </c>
      <c r="O166" s="17">
        <f t="shared" si="20"/>
        <v>498</v>
      </c>
      <c r="P166" s="47"/>
    </row>
    <row r="167" spans="1:16" ht="12.75">
      <c r="A167" s="7">
        <v>5</v>
      </c>
      <c r="B167" s="52" t="s">
        <v>27</v>
      </c>
      <c r="C167" s="30">
        <v>0</v>
      </c>
      <c r="D167" s="30">
        <v>0</v>
      </c>
      <c r="E167" s="30">
        <v>0</v>
      </c>
      <c r="F167" s="30">
        <v>0</v>
      </c>
      <c r="G167" s="30">
        <v>0</v>
      </c>
      <c r="H167" s="30">
        <v>5</v>
      </c>
      <c r="I167" s="30">
        <v>0</v>
      </c>
      <c r="J167" s="30">
        <v>5</v>
      </c>
      <c r="K167" s="30">
        <v>70</v>
      </c>
      <c r="L167" s="30">
        <v>78</v>
      </c>
      <c r="M167" s="30">
        <v>92</v>
      </c>
      <c r="N167" s="30">
        <v>50</v>
      </c>
      <c r="O167" s="17">
        <f t="shared" si="20"/>
        <v>300</v>
      </c>
      <c r="P167" s="47"/>
    </row>
    <row r="168" spans="1:16" ht="12.75">
      <c r="A168" s="7">
        <v>6</v>
      </c>
      <c r="B168" s="33" t="s">
        <v>22</v>
      </c>
      <c r="C168" s="30">
        <v>20</v>
      </c>
      <c r="D168" s="30">
        <v>0</v>
      </c>
      <c r="E168" s="30">
        <v>0</v>
      </c>
      <c r="F168" s="30">
        <v>0</v>
      </c>
      <c r="G168" s="30">
        <v>0</v>
      </c>
      <c r="H168" s="30">
        <v>10</v>
      </c>
      <c r="I168" s="30">
        <v>0</v>
      </c>
      <c r="J168" s="30">
        <v>2</v>
      </c>
      <c r="K168" s="30">
        <v>5</v>
      </c>
      <c r="L168" s="30">
        <v>0</v>
      </c>
      <c r="M168" s="30">
        <v>0</v>
      </c>
      <c r="N168" s="30">
        <v>10</v>
      </c>
      <c r="O168" s="17">
        <f t="shared" si="20"/>
        <v>47</v>
      </c>
      <c r="P168" s="47"/>
    </row>
    <row r="169" spans="1:16" ht="12.75">
      <c r="A169" s="7">
        <v>7</v>
      </c>
      <c r="B169" s="33" t="s">
        <v>26</v>
      </c>
      <c r="C169" s="30">
        <v>0</v>
      </c>
      <c r="D169" s="30">
        <v>0</v>
      </c>
      <c r="E169" s="30">
        <v>0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10</v>
      </c>
      <c r="N169" s="30">
        <v>10</v>
      </c>
      <c r="O169" s="17">
        <f t="shared" si="20"/>
        <v>20</v>
      </c>
      <c r="P169" s="47"/>
    </row>
    <row r="170" spans="1:16" ht="12.75">
      <c r="A170" s="7">
        <v>8</v>
      </c>
      <c r="B170" s="33" t="s">
        <v>25</v>
      </c>
      <c r="C170" s="30">
        <v>0</v>
      </c>
      <c r="D170" s="30">
        <v>0</v>
      </c>
      <c r="E170" s="30">
        <v>5</v>
      </c>
      <c r="F170" s="30">
        <v>10</v>
      </c>
      <c r="G170" s="30">
        <v>0</v>
      </c>
      <c r="H170" s="30">
        <v>97</v>
      </c>
      <c r="I170" s="30">
        <v>0</v>
      </c>
      <c r="J170" s="30">
        <v>3</v>
      </c>
      <c r="K170" s="30">
        <v>0</v>
      </c>
      <c r="L170" s="30">
        <v>0</v>
      </c>
      <c r="M170" s="30">
        <v>35</v>
      </c>
      <c r="N170" s="30">
        <v>0</v>
      </c>
      <c r="O170" s="17">
        <f t="shared" si="20"/>
        <v>150</v>
      </c>
      <c r="P170" s="47"/>
    </row>
    <row r="171" spans="1:16" ht="12.75">
      <c r="A171" s="7">
        <v>9</v>
      </c>
      <c r="B171" s="52" t="s">
        <v>21</v>
      </c>
      <c r="C171" s="30">
        <v>41</v>
      </c>
      <c r="D171" s="30">
        <v>0</v>
      </c>
      <c r="E171" s="30">
        <v>0</v>
      </c>
      <c r="F171" s="30">
        <v>0</v>
      </c>
      <c r="G171" s="30">
        <v>0</v>
      </c>
      <c r="H171" s="30">
        <v>45</v>
      </c>
      <c r="I171" s="30">
        <v>0</v>
      </c>
      <c r="J171" s="30">
        <v>5</v>
      </c>
      <c r="K171" s="30">
        <v>20</v>
      </c>
      <c r="L171" s="30">
        <v>0</v>
      </c>
      <c r="M171" s="30">
        <v>0</v>
      </c>
      <c r="N171" s="30">
        <v>15</v>
      </c>
      <c r="O171" s="17">
        <f t="shared" si="20"/>
        <v>126</v>
      </c>
      <c r="P171" s="47"/>
    </row>
    <row r="172" spans="1:16" ht="12.75">
      <c r="A172" s="7">
        <v>10</v>
      </c>
      <c r="B172" s="33" t="s">
        <v>24</v>
      </c>
      <c r="C172" s="30">
        <v>328</v>
      </c>
      <c r="D172" s="30">
        <v>78</v>
      </c>
      <c r="E172" s="30">
        <v>4</v>
      </c>
      <c r="F172" s="30">
        <v>20</v>
      </c>
      <c r="G172" s="30">
        <v>0</v>
      </c>
      <c r="H172" s="30">
        <v>367</v>
      </c>
      <c r="I172" s="30">
        <v>4</v>
      </c>
      <c r="J172" s="30">
        <v>4</v>
      </c>
      <c r="K172" s="30">
        <v>7</v>
      </c>
      <c r="L172" s="30">
        <v>5</v>
      </c>
      <c r="M172" s="30">
        <v>30</v>
      </c>
      <c r="N172" s="30">
        <v>88</v>
      </c>
      <c r="O172" s="17">
        <f t="shared" si="20"/>
        <v>935</v>
      </c>
      <c r="P172" s="47"/>
    </row>
    <row r="173" spans="1:16" ht="12.75">
      <c r="A173" s="7">
        <v>11</v>
      </c>
      <c r="B173" s="33" t="s">
        <v>48</v>
      </c>
      <c r="C173" s="30">
        <v>0</v>
      </c>
      <c r="D173" s="30">
        <v>0</v>
      </c>
      <c r="E173" s="30">
        <v>0</v>
      </c>
      <c r="F173" s="30">
        <v>0</v>
      </c>
      <c r="G173" s="30">
        <v>17</v>
      </c>
      <c r="H173" s="30">
        <v>0</v>
      </c>
      <c r="I173" s="30">
        <v>0</v>
      </c>
      <c r="J173" s="30">
        <v>0</v>
      </c>
      <c r="K173" s="30">
        <v>9</v>
      </c>
      <c r="L173" s="30">
        <v>0</v>
      </c>
      <c r="M173" s="30">
        <v>0</v>
      </c>
      <c r="N173" s="30">
        <v>37</v>
      </c>
      <c r="O173" s="17">
        <f t="shared" si="20"/>
        <v>63</v>
      </c>
      <c r="P173" s="47"/>
    </row>
    <row r="174" spans="1:16" ht="12.75">
      <c r="A174" s="7">
        <v>12</v>
      </c>
      <c r="B174" s="34" t="s">
        <v>28</v>
      </c>
      <c r="C174" s="30">
        <v>0</v>
      </c>
      <c r="D174" s="30">
        <v>0</v>
      </c>
      <c r="E174" s="30">
        <v>0</v>
      </c>
      <c r="F174" s="30">
        <v>0</v>
      </c>
      <c r="G174" s="30">
        <v>0</v>
      </c>
      <c r="H174" s="30">
        <v>38</v>
      </c>
      <c r="I174" s="30">
        <v>0</v>
      </c>
      <c r="J174" s="30">
        <v>44</v>
      </c>
      <c r="K174" s="30">
        <v>132</v>
      </c>
      <c r="L174" s="30">
        <v>185</v>
      </c>
      <c r="M174" s="30">
        <v>80</v>
      </c>
      <c r="N174" s="30">
        <v>62</v>
      </c>
      <c r="O174" s="18">
        <f t="shared" si="20"/>
        <v>541</v>
      </c>
      <c r="P174" s="47"/>
    </row>
    <row r="175" spans="1:17" ht="15">
      <c r="A175" s="94" t="s">
        <v>30</v>
      </c>
      <c r="B175" s="95"/>
      <c r="C175" s="8">
        <f aca="true" t="shared" si="21" ref="C175:N175">SUM(C163:C174)</f>
        <v>395</v>
      </c>
      <c r="D175" s="8">
        <f t="shared" si="21"/>
        <v>99</v>
      </c>
      <c r="E175" s="8">
        <f t="shared" si="21"/>
        <v>56</v>
      </c>
      <c r="F175" s="61">
        <f t="shared" si="21"/>
        <v>45</v>
      </c>
      <c r="G175" s="8">
        <f t="shared" si="21"/>
        <v>32</v>
      </c>
      <c r="H175" s="8">
        <f t="shared" si="21"/>
        <v>628</v>
      </c>
      <c r="I175" s="8">
        <f>SUM(I163:I174)</f>
        <v>47</v>
      </c>
      <c r="J175" s="8">
        <f>SUM(J163:J174)</f>
        <v>124</v>
      </c>
      <c r="K175" s="8">
        <f>SUM(K163:K174)</f>
        <v>378</v>
      </c>
      <c r="L175" s="8">
        <f t="shared" si="21"/>
        <v>299</v>
      </c>
      <c r="M175" s="8">
        <f t="shared" si="21"/>
        <v>271</v>
      </c>
      <c r="N175" s="8">
        <f t="shared" si="21"/>
        <v>449</v>
      </c>
      <c r="O175" s="8">
        <f>SUM(O163:O174)</f>
        <v>2823</v>
      </c>
      <c r="P175" s="71"/>
      <c r="Q175" s="49"/>
    </row>
    <row r="176" spans="3:16" ht="15">
      <c r="C176" s="9">
        <v>395</v>
      </c>
      <c r="D176" s="59">
        <v>99</v>
      </c>
      <c r="E176" s="59">
        <v>56</v>
      </c>
      <c r="F176" s="62">
        <v>45</v>
      </c>
      <c r="G176" s="59">
        <v>32</v>
      </c>
      <c r="H176" s="59">
        <v>628</v>
      </c>
      <c r="I176" s="59">
        <v>47</v>
      </c>
      <c r="J176" s="59">
        <v>124</v>
      </c>
      <c r="K176" s="59">
        <v>378</v>
      </c>
      <c r="L176" s="59">
        <v>299</v>
      </c>
      <c r="M176" s="59">
        <v>271</v>
      </c>
      <c r="N176" s="59">
        <v>449</v>
      </c>
      <c r="O176" s="59"/>
      <c r="P176" s="59">
        <v>0</v>
      </c>
    </row>
    <row r="183" spans="1:16" ht="15.75">
      <c r="A183" s="96" t="s">
        <v>39</v>
      </c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</row>
    <row r="184" spans="1:16" ht="15.75">
      <c r="A184" s="96" t="str">
        <f>A2</f>
        <v>KABUPATEN TEBO TAHUN 2021</v>
      </c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</row>
    <row r="185" spans="1:16" ht="13.5" thickBot="1">
      <c r="A185" s="82" t="s">
        <v>35</v>
      </c>
      <c r="B185" s="83"/>
      <c r="C185" s="85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3.5" thickTop="1">
      <c r="A186" s="97" t="s">
        <v>1</v>
      </c>
      <c r="B186" s="99" t="s">
        <v>2</v>
      </c>
      <c r="C186" s="10" t="s">
        <v>3</v>
      </c>
      <c r="D186" s="101" t="s">
        <v>4</v>
      </c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3"/>
    </row>
    <row r="187" spans="1:16" ht="12.75">
      <c r="A187" s="98"/>
      <c r="B187" s="100"/>
      <c r="C187" s="4" t="s">
        <v>5</v>
      </c>
      <c r="D187" s="31" t="s">
        <v>6</v>
      </c>
      <c r="E187" s="31" t="s">
        <v>7</v>
      </c>
      <c r="F187" s="31" t="s">
        <v>8</v>
      </c>
      <c r="G187" s="31" t="s">
        <v>9</v>
      </c>
      <c r="H187" s="31" t="s">
        <v>10</v>
      </c>
      <c r="I187" s="31" t="s">
        <v>11</v>
      </c>
      <c r="J187" s="31" t="s">
        <v>12</v>
      </c>
      <c r="K187" s="31" t="s">
        <v>13</v>
      </c>
      <c r="L187" s="31" t="s">
        <v>14</v>
      </c>
      <c r="M187" s="31" t="s">
        <v>15</v>
      </c>
      <c r="N187" s="31" t="s">
        <v>16</v>
      </c>
      <c r="O187" s="31" t="s">
        <v>17</v>
      </c>
      <c r="P187" s="32" t="s">
        <v>18</v>
      </c>
    </row>
    <row r="188" spans="1:16" ht="12.75">
      <c r="A188" s="5">
        <v>1</v>
      </c>
      <c r="B188" s="5">
        <v>2</v>
      </c>
      <c r="C188" s="5">
        <v>3</v>
      </c>
      <c r="D188" s="5">
        <v>4</v>
      </c>
      <c r="E188" s="5">
        <v>5</v>
      </c>
      <c r="F188" s="5">
        <v>6</v>
      </c>
      <c r="G188" s="5">
        <v>7</v>
      </c>
      <c r="H188" s="5">
        <v>8</v>
      </c>
      <c r="I188" s="5">
        <v>9</v>
      </c>
      <c r="J188" s="5">
        <v>10</v>
      </c>
      <c r="K188" s="5">
        <v>11</v>
      </c>
      <c r="L188" s="5">
        <v>12</v>
      </c>
      <c r="M188" s="5">
        <v>13</v>
      </c>
      <c r="N188" s="5">
        <v>14</v>
      </c>
      <c r="O188" s="5">
        <v>15</v>
      </c>
      <c r="P188" s="5">
        <v>16</v>
      </c>
    </row>
    <row r="189" spans="1:18" ht="12.75">
      <c r="A189" s="6">
        <v>1</v>
      </c>
      <c r="B189" s="33" t="s">
        <v>20</v>
      </c>
      <c r="C189" s="30">
        <v>0</v>
      </c>
      <c r="D189" s="30">
        <v>0</v>
      </c>
      <c r="E189" s="30">
        <v>0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1</v>
      </c>
      <c r="O189" s="30">
        <v>2</v>
      </c>
      <c r="P189" s="16">
        <f>SUM(D189:O189)</f>
        <v>3</v>
      </c>
      <c r="R189" s="66">
        <f aca="true" t="shared" si="22" ref="R189:R201">SUM(P189*40)/1000</f>
        <v>0.12</v>
      </c>
    </row>
    <row r="190" spans="1:18" ht="12.75">
      <c r="A190" s="7">
        <v>2</v>
      </c>
      <c r="B190" s="34" t="s">
        <v>29</v>
      </c>
      <c r="C190" s="30">
        <v>0</v>
      </c>
      <c r="D190" s="30">
        <v>0</v>
      </c>
      <c r="E190" s="30">
        <v>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2</v>
      </c>
      <c r="O190" s="30">
        <v>16</v>
      </c>
      <c r="P190" s="17">
        <f aca="true" t="shared" si="23" ref="P190:P200">SUM(D190:O190)</f>
        <v>18</v>
      </c>
      <c r="R190" s="66">
        <f t="shared" si="22"/>
        <v>0.72</v>
      </c>
    </row>
    <row r="191" spans="1:18" ht="12.75">
      <c r="A191" s="7">
        <v>3</v>
      </c>
      <c r="B191" s="33" t="s">
        <v>19</v>
      </c>
      <c r="C191" s="30">
        <v>0</v>
      </c>
      <c r="D191" s="30">
        <v>0</v>
      </c>
      <c r="E191" s="30">
        <v>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1</v>
      </c>
      <c r="O191" s="30">
        <v>2</v>
      </c>
      <c r="P191" s="17">
        <f t="shared" si="23"/>
        <v>3</v>
      </c>
      <c r="R191" s="66">
        <f t="shared" si="22"/>
        <v>0.12</v>
      </c>
    </row>
    <row r="192" spans="1:18" ht="12.75">
      <c r="A192" s="7">
        <v>4</v>
      </c>
      <c r="B192" s="33" t="s">
        <v>23</v>
      </c>
      <c r="C192" s="30">
        <v>0</v>
      </c>
      <c r="D192" s="30">
        <v>0</v>
      </c>
      <c r="E192" s="30">
        <v>0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1</v>
      </c>
      <c r="L192" s="30">
        <v>1</v>
      </c>
      <c r="M192" s="30">
        <v>0</v>
      </c>
      <c r="N192" s="30">
        <v>4</v>
      </c>
      <c r="O192" s="30">
        <v>6</v>
      </c>
      <c r="P192" s="17">
        <f t="shared" si="23"/>
        <v>12</v>
      </c>
      <c r="R192" s="66">
        <f t="shared" si="22"/>
        <v>0.48</v>
      </c>
    </row>
    <row r="193" spans="1:18" ht="12.75">
      <c r="A193" s="7">
        <v>5</v>
      </c>
      <c r="B193" s="52" t="s">
        <v>27</v>
      </c>
      <c r="C193" s="30">
        <v>0</v>
      </c>
      <c r="D193" s="30">
        <v>0</v>
      </c>
      <c r="E193" s="30">
        <v>0</v>
      </c>
      <c r="F193" s="30">
        <v>1</v>
      </c>
      <c r="G193" s="30">
        <v>0</v>
      </c>
      <c r="H193" s="30">
        <v>0</v>
      </c>
      <c r="I193" s="30">
        <v>0</v>
      </c>
      <c r="J193" s="30">
        <v>1</v>
      </c>
      <c r="K193" s="30">
        <v>0</v>
      </c>
      <c r="L193" s="30">
        <v>0</v>
      </c>
      <c r="M193" s="30">
        <v>1</v>
      </c>
      <c r="N193" s="30">
        <v>1</v>
      </c>
      <c r="O193" s="30">
        <v>4</v>
      </c>
      <c r="P193" s="17">
        <f t="shared" si="23"/>
        <v>8</v>
      </c>
      <c r="R193" s="66">
        <f t="shared" si="22"/>
        <v>0.32</v>
      </c>
    </row>
    <row r="194" spans="1:18" ht="12.75">
      <c r="A194" s="7">
        <v>6</v>
      </c>
      <c r="B194" s="33" t="s">
        <v>22</v>
      </c>
      <c r="C194" s="30">
        <v>1</v>
      </c>
      <c r="D194" s="30">
        <v>1</v>
      </c>
      <c r="E194" s="30">
        <v>1</v>
      </c>
      <c r="F194" s="30">
        <v>1</v>
      </c>
      <c r="G194" s="30">
        <v>1</v>
      </c>
      <c r="H194" s="30">
        <v>1</v>
      </c>
      <c r="I194" s="30">
        <v>0</v>
      </c>
      <c r="J194" s="30">
        <v>1</v>
      </c>
      <c r="K194" s="30">
        <v>2</v>
      </c>
      <c r="L194" s="30">
        <v>1</v>
      </c>
      <c r="M194" s="30">
        <v>2</v>
      </c>
      <c r="N194" s="30">
        <v>11</v>
      </c>
      <c r="O194" s="30">
        <v>28</v>
      </c>
      <c r="P194" s="17">
        <f t="shared" si="23"/>
        <v>50</v>
      </c>
      <c r="R194" s="66">
        <f t="shared" si="22"/>
        <v>2</v>
      </c>
    </row>
    <row r="195" spans="1:18" ht="12.75">
      <c r="A195" s="7">
        <v>7</v>
      </c>
      <c r="B195" s="33" t="s">
        <v>26</v>
      </c>
      <c r="C195" s="30">
        <v>1</v>
      </c>
      <c r="D195" s="30">
        <v>1</v>
      </c>
      <c r="E195" s="30">
        <v>1</v>
      </c>
      <c r="F195" s="30">
        <v>1</v>
      </c>
      <c r="G195" s="30">
        <v>1</v>
      </c>
      <c r="H195" s="30">
        <v>1</v>
      </c>
      <c r="I195" s="30">
        <v>2</v>
      </c>
      <c r="J195" s="30">
        <v>1</v>
      </c>
      <c r="K195" s="30">
        <v>1</v>
      </c>
      <c r="L195" s="30">
        <v>1</v>
      </c>
      <c r="M195" s="30">
        <v>2</v>
      </c>
      <c r="N195" s="93">
        <v>1.5</v>
      </c>
      <c r="O195" s="30">
        <v>2</v>
      </c>
      <c r="P195" s="17">
        <f t="shared" si="23"/>
        <v>15.5</v>
      </c>
      <c r="R195" s="66">
        <f t="shared" si="22"/>
        <v>0.62</v>
      </c>
    </row>
    <row r="196" spans="1:18" ht="12.75">
      <c r="A196" s="7">
        <v>8</v>
      </c>
      <c r="B196" s="33" t="s">
        <v>25</v>
      </c>
      <c r="C196" s="30">
        <v>0</v>
      </c>
      <c r="D196" s="30">
        <v>0</v>
      </c>
      <c r="E196" s="30">
        <v>0</v>
      </c>
      <c r="F196" s="30">
        <v>0</v>
      </c>
      <c r="G196" s="30">
        <v>1</v>
      </c>
      <c r="H196" s="30">
        <v>0</v>
      </c>
      <c r="I196" s="30">
        <v>1</v>
      </c>
      <c r="J196" s="30">
        <v>0</v>
      </c>
      <c r="K196" s="30">
        <v>2</v>
      </c>
      <c r="L196" s="30">
        <v>0</v>
      </c>
      <c r="M196" s="30">
        <v>2</v>
      </c>
      <c r="N196" s="93">
        <v>2.5</v>
      </c>
      <c r="O196" s="30">
        <v>18</v>
      </c>
      <c r="P196" s="17">
        <f t="shared" si="23"/>
        <v>26.5</v>
      </c>
      <c r="R196" s="66">
        <f t="shared" si="22"/>
        <v>1.06</v>
      </c>
    </row>
    <row r="197" spans="1:18" ht="12.75">
      <c r="A197" s="7">
        <v>9</v>
      </c>
      <c r="B197" s="52" t="s">
        <v>21</v>
      </c>
      <c r="C197" s="30">
        <v>0</v>
      </c>
      <c r="D197" s="30">
        <v>0</v>
      </c>
      <c r="E197" s="30">
        <v>0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17">
        <f t="shared" si="23"/>
        <v>0</v>
      </c>
      <c r="R197" s="66">
        <f t="shared" si="22"/>
        <v>0</v>
      </c>
    </row>
    <row r="198" spans="1:18" ht="12.75">
      <c r="A198" s="7">
        <v>10</v>
      </c>
      <c r="B198" s="33" t="s">
        <v>24</v>
      </c>
      <c r="C198" s="30">
        <v>0</v>
      </c>
      <c r="D198" s="30">
        <v>0</v>
      </c>
      <c r="E198" s="30">
        <v>0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7</v>
      </c>
      <c r="O198" s="30">
        <v>3</v>
      </c>
      <c r="P198" s="17">
        <f t="shared" si="23"/>
        <v>10</v>
      </c>
      <c r="R198" s="66">
        <f t="shared" si="22"/>
        <v>0.4</v>
      </c>
    </row>
    <row r="199" spans="1:18" ht="12.75">
      <c r="A199" s="7">
        <v>11</v>
      </c>
      <c r="B199" s="33" t="s">
        <v>48</v>
      </c>
      <c r="C199" s="30">
        <v>0</v>
      </c>
      <c r="D199" s="30">
        <v>0</v>
      </c>
      <c r="E199" s="30">
        <v>0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1</v>
      </c>
      <c r="O199" s="30">
        <v>1</v>
      </c>
      <c r="P199" s="17">
        <f t="shared" si="23"/>
        <v>2</v>
      </c>
      <c r="R199" s="66">
        <f t="shared" si="22"/>
        <v>0.08</v>
      </c>
    </row>
    <row r="200" spans="1:18" ht="12.75">
      <c r="A200" s="7">
        <v>12</v>
      </c>
      <c r="B200" s="34" t="s">
        <v>28</v>
      </c>
      <c r="C200" s="30">
        <v>0</v>
      </c>
      <c r="D200" s="30">
        <v>0</v>
      </c>
      <c r="E200" s="30">
        <v>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1</v>
      </c>
      <c r="O200" s="30">
        <v>8</v>
      </c>
      <c r="P200" s="18">
        <f t="shared" si="23"/>
        <v>9</v>
      </c>
      <c r="R200" s="66">
        <f t="shared" si="22"/>
        <v>0.36</v>
      </c>
    </row>
    <row r="201" spans="1:18" ht="15">
      <c r="A201" s="94" t="s">
        <v>30</v>
      </c>
      <c r="B201" s="95"/>
      <c r="C201" s="8">
        <f aca="true" t="shared" si="24" ref="C201:O201">SUM(C189:C200)</f>
        <v>2</v>
      </c>
      <c r="D201" s="61">
        <f t="shared" si="24"/>
        <v>2</v>
      </c>
      <c r="E201" s="8">
        <f t="shared" si="24"/>
        <v>2</v>
      </c>
      <c r="F201" s="8">
        <f t="shared" si="24"/>
        <v>3</v>
      </c>
      <c r="G201" s="8">
        <f t="shared" si="24"/>
        <v>3</v>
      </c>
      <c r="H201" s="8">
        <f t="shared" si="24"/>
        <v>2</v>
      </c>
      <c r="I201" s="8">
        <f t="shared" si="24"/>
        <v>3</v>
      </c>
      <c r="J201" s="8">
        <f t="shared" si="24"/>
        <v>3</v>
      </c>
      <c r="K201" s="8">
        <f t="shared" si="24"/>
        <v>6</v>
      </c>
      <c r="L201" s="8">
        <f t="shared" si="24"/>
        <v>3</v>
      </c>
      <c r="M201" s="8">
        <f t="shared" si="24"/>
        <v>7</v>
      </c>
      <c r="N201" s="61">
        <f>SUM(N189:N200)</f>
        <v>33</v>
      </c>
      <c r="O201" s="8">
        <f t="shared" si="24"/>
        <v>90</v>
      </c>
      <c r="P201" s="8">
        <f>SUM(P189:P200)</f>
        <v>157</v>
      </c>
      <c r="R201" s="66">
        <f t="shared" si="22"/>
        <v>6.28</v>
      </c>
    </row>
    <row r="202" spans="1:16" ht="15">
      <c r="A202" s="9"/>
      <c r="B202" s="9"/>
      <c r="C202" s="9">
        <v>2</v>
      </c>
      <c r="D202" s="62">
        <v>2</v>
      </c>
      <c r="E202" s="59">
        <v>2</v>
      </c>
      <c r="F202" s="59">
        <v>3</v>
      </c>
      <c r="G202" s="59">
        <v>3</v>
      </c>
      <c r="H202" s="59">
        <v>2</v>
      </c>
      <c r="I202" s="59">
        <v>3</v>
      </c>
      <c r="J202" s="59">
        <v>3</v>
      </c>
      <c r="K202" s="59">
        <v>6</v>
      </c>
      <c r="L202" s="59">
        <v>3</v>
      </c>
      <c r="M202" s="59">
        <v>7</v>
      </c>
      <c r="N202" s="59">
        <v>33</v>
      </c>
      <c r="O202" s="59">
        <v>90</v>
      </c>
      <c r="P202" s="59"/>
    </row>
    <row r="203" spans="1:16" ht="13.5" thickBot="1">
      <c r="A203" s="2"/>
      <c r="B203" s="2"/>
      <c r="C203" s="27"/>
      <c r="D203" s="2"/>
      <c r="E203" s="2"/>
      <c r="F203" s="2"/>
      <c r="G203" s="2"/>
      <c r="H203" s="2"/>
      <c r="I203" s="2"/>
      <c r="J203" s="38"/>
      <c r="K203" s="2"/>
      <c r="L203" s="2"/>
      <c r="M203" s="2"/>
      <c r="N203" s="2"/>
      <c r="O203" s="2"/>
      <c r="P203" s="2"/>
    </row>
    <row r="204" spans="1:16" ht="13.5" thickTop="1">
      <c r="A204" s="97" t="s">
        <v>1</v>
      </c>
      <c r="B204" s="99" t="s">
        <v>2</v>
      </c>
      <c r="C204" s="101" t="s">
        <v>31</v>
      </c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3"/>
      <c r="P204" s="24"/>
    </row>
    <row r="205" spans="1:16" ht="12.75">
      <c r="A205" s="98"/>
      <c r="B205" s="100"/>
      <c r="C205" s="31" t="s">
        <v>6</v>
      </c>
      <c r="D205" s="31" t="s">
        <v>7</v>
      </c>
      <c r="E205" s="31" t="s">
        <v>8</v>
      </c>
      <c r="F205" s="31" t="s">
        <v>9</v>
      </c>
      <c r="G205" s="31" t="s">
        <v>10</v>
      </c>
      <c r="H205" s="31" t="s">
        <v>11</v>
      </c>
      <c r="I205" s="31" t="s">
        <v>12</v>
      </c>
      <c r="J205" s="31" t="s">
        <v>13</v>
      </c>
      <c r="K205" s="31" t="s">
        <v>14</v>
      </c>
      <c r="L205" s="31" t="s">
        <v>15</v>
      </c>
      <c r="M205" s="31" t="s">
        <v>16</v>
      </c>
      <c r="N205" s="31" t="s">
        <v>17</v>
      </c>
      <c r="O205" s="32" t="s">
        <v>18</v>
      </c>
      <c r="P205" s="25"/>
    </row>
    <row r="206" spans="1:16" ht="12.75">
      <c r="A206" s="5">
        <v>1</v>
      </c>
      <c r="B206" s="12">
        <v>2</v>
      </c>
      <c r="C206" s="5">
        <v>3</v>
      </c>
      <c r="D206" s="5">
        <v>4</v>
      </c>
      <c r="E206" s="5">
        <v>5</v>
      </c>
      <c r="F206" s="5">
        <v>6</v>
      </c>
      <c r="G206" s="5">
        <v>7</v>
      </c>
      <c r="H206" s="5">
        <v>8</v>
      </c>
      <c r="I206" s="5">
        <v>9</v>
      </c>
      <c r="J206" s="5">
        <v>10</v>
      </c>
      <c r="K206" s="5">
        <v>11</v>
      </c>
      <c r="L206" s="5">
        <v>12</v>
      </c>
      <c r="M206" s="5">
        <v>13</v>
      </c>
      <c r="N206" s="5">
        <v>14</v>
      </c>
      <c r="O206" s="5">
        <v>15</v>
      </c>
      <c r="P206" s="25"/>
    </row>
    <row r="207" spans="1:16" ht="12.75">
      <c r="A207" s="6">
        <v>1</v>
      </c>
      <c r="B207" s="33" t="s">
        <v>20</v>
      </c>
      <c r="C207" s="30">
        <v>0</v>
      </c>
      <c r="D207" s="30">
        <v>0</v>
      </c>
      <c r="E207" s="30">
        <v>0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16">
        <f>SUM(C207:N207)</f>
        <v>0</v>
      </c>
      <c r="P207" s="26"/>
    </row>
    <row r="208" spans="1:16" ht="12.75">
      <c r="A208" s="7">
        <v>2</v>
      </c>
      <c r="B208" s="34" t="s">
        <v>29</v>
      </c>
      <c r="C208" s="30">
        <v>0</v>
      </c>
      <c r="D208" s="30">
        <v>0</v>
      </c>
      <c r="E208" s="30">
        <v>0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17">
        <f aca="true" t="shared" si="25" ref="O208:O218">SUM(C208:N208)</f>
        <v>0</v>
      </c>
      <c r="P208" s="26"/>
    </row>
    <row r="209" spans="1:16" ht="12.75">
      <c r="A209" s="7">
        <v>3</v>
      </c>
      <c r="B209" s="33" t="s">
        <v>19</v>
      </c>
      <c r="C209" s="30">
        <v>0</v>
      </c>
      <c r="D209" s="30">
        <v>0</v>
      </c>
      <c r="E209" s="30">
        <v>0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17">
        <f t="shared" si="25"/>
        <v>0</v>
      </c>
      <c r="P209" s="26"/>
    </row>
    <row r="210" spans="1:16" ht="12.75">
      <c r="A210" s="7">
        <v>4</v>
      </c>
      <c r="B210" s="33" t="s">
        <v>23</v>
      </c>
      <c r="C210" s="30">
        <v>2</v>
      </c>
      <c r="D210" s="30">
        <v>0</v>
      </c>
      <c r="E210" s="30">
        <v>0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17">
        <f t="shared" si="25"/>
        <v>2</v>
      </c>
      <c r="P210" s="26"/>
    </row>
    <row r="211" spans="1:16" ht="12.75">
      <c r="A211" s="7">
        <v>5</v>
      </c>
      <c r="B211" s="52" t="s">
        <v>27</v>
      </c>
      <c r="C211" s="30">
        <v>0</v>
      </c>
      <c r="D211" s="30">
        <v>1</v>
      </c>
      <c r="E211" s="30">
        <v>0</v>
      </c>
      <c r="F211" s="30">
        <v>0</v>
      </c>
      <c r="G211" s="30">
        <v>0</v>
      </c>
      <c r="H211" s="30">
        <v>0</v>
      </c>
      <c r="I211" s="30">
        <v>1</v>
      </c>
      <c r="J211" s="30">
        <v>0</v>
      </c>
      <c r="K211" s="30">
        <v>0</v>
      </c>
      <c r="L211" s="30">
        <v>1</v>
      </c>
      <c r="M211" s="30">
        <v>0</v>
      </c>
      <c r="N211" s="30">
        <v>0</v>
      </c>
      <c r="O211" s="17">
        <f t="shared" si="25"/>
        <v>3</v>
      </c>
      <c r="P211" s="26"/>
    </row>
    <row r="212" spans="1:16" ht="12.75">
      <c r="A212" s="7">
        <v>6</v>
      </c>
      <c r="B212" s="33" t="s">
        <v>22</v>
      </c>
      <c r="C212" s="30">
        <v>2</v>
      </c>
      <c r="D212" s="30">
        <v>0</v>
      </c>
      <c r="E212" s="30">
        <v>2</v>
      </c>
      <c r="F212" s="30">
        <v>0</v>
      </c>
      <c r="G212" s="30">
        <v>1</v>
      </c>
      <c r="H212" s="30">
        <v>2</v>
      </c>
      <c r="I212" s="30">
        <v>0</v>
      </c>
      <c r="J212" s="30">
        <v>0</v>
      </c>
      <c r="K212" s="30">
        <v>1</v>
      </c>
      <c r="L212" s="30">
        <v>1</v>
      </c>
      <c r="M212" s="30">
        <v>3</v>
      </c>
      <c r="N212" s="30">
        <v>3</v>
      </c>
      <c r="O212" s="17">
        <f t="shared" si="25"/>
        <v>15</v>
      </c>
      <c r="P212" s="26"/>
    </row>
    <row r="213" spans="1:16" ht="12.75">
      <c r="A213" s="7">
        <v>7</v>
      </c>
      <c r="B213" s="33" t="s">
        <v>26</v>
      </c>
      <c r="C213" s="30">
        <v>0</v>
      </c>
      <c r="D213" s="30">
        <v>2</v>
      </c>
      <c r="E213" s="30">
        <v>1</v>
      </c>
      <c r="F213" s="30">
        <v>1</v>
      </c>
      <c r="G213" s="30">
        <v>1</v>
      </c>
      <c r="H213" s="30">
        <v>1</v>
      </c>
      <c r="I213" s="30">
        <v>1</v>
      </c>
      <c r="J213" s="30">
        <v>2</v>
      </c>
      <c r="K213" s="30">
        <v>1</v>
      </c>
      <c r="L213" s="30">
        <v>0</v>
      </c>
      <c r="M213" s="30">
        <v>0</v>
      </c>
      <c r="N213" s="30">
        <v>4</v>
      </c>
      <c r="O213" s="17">
        <f t="shared" si="25"/>
        <v>14</v>
      </c>
      <c r="P213" s="26"/>
    </row>
    <row r="214" spans="1:16" ht="12.75">
      <c r="A214" s="7">
        <v>8</v>
      </c>
      <c r="B214" s="33" t="s">
        <v>25</v>
      </c>
      <c r="C214" s="30">
        <v>0</v>
      </c>
      <c r="D214" s="30">
        <v>0</v>
      </c>
      <c r="E214" s="30">
        <v>0</v>
      </c>
      <c r="F214" s="30">
        <v>1</v>
      </c>
      <c r="G214" s="30">
        <v>0</v>
      </c>
      <c r="H214" s="30">
        <v>1</v>
      </c>
      <c r="I214" s="30">
        <v>0</v>
      </c>
      <c r="J214" s="30">
        <v>1</v>
      </c>
      <c r="K214" s="30">
        <v>0</v>
      </c>
      <c r="L214" s="30">
        <v>2</v>
      </c>
      <c r="M214" s="30">
        <v>0</v>
      </c>
      <c r="N214" s="30">
        <v>0</v>
      </c>
      <c r="O214" s="17">
        <f t="shared" si="25"/>
        <v>5</v>
      </c>
      <c r="P214" s="26"/>
    </row>
    <row r="215" spans="1:16" ht="12.75">
      <c r="A215" s="7">
        <v>9</v>
      </c>
      <c r="B215" s="52" t="s">
        <v>21</v>
      </c>
      <c r="C215" s="30">
        <v>0</v>
      </c>
      <c r="D215" s="30">
        <v>0</v>
      </c>
      <c r="E215" s="30">
        <v>0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17">
        <f t="shared" si="25"/>
        <v>0</v>
      </c>
      <c r="P215" s="26"/>
    </row>
    <row r="216" spans="1:16" ht="12.75">
      <c r="A216" s="7">
        <v>10</v>
      </c>
      <c r="B216" s="33" t="s">
        <v>24</v>
      </c>
      <c r="C216" s="30">
        <v>0</v>
      </c>
      <c r="D216" s="30">
        <v>0</v>
      </c>
      <c r="E216" s="30">
        <v>0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17">
        <f t="shared" si="25"/>
        <v>0</v>
      </c>
      <c r="P216" s="26"/>
    </row>
    <row r="217" spans="1:16" ht="12.75">
      <c r="A217" s="7">
        <v>11</v>
      </c>
      <c r="B217" s="33" t="s">
        <v>48</v>
      </c>
      <c r="C217" s="30">
        <v>0</v>
      </c>
      <c r="D217" s="30">
        <v>0</v>
      </c>
      <c r="E217" s="30">
        <v>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17">
        <f t="shared" si="25"/>
        <v>0</v>
      </c>
      <c r="P217" s="26"/>
    </row>
    <row r="218" spans="1:16" ht="12.75">
      <c r="A218" s="29">
        <v>12</v>
      </c>
      <c r="B218" s="34" t="s">
        <v>28</v>
      </c>
      <c r="C218" s="30">
        <v>0</v>
      </c>
      <c r="D218" s="30">
        <v>0</v>
      </c>
      <c r="E218" s="30">
        <v>0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18">
        <f t="shared" si="25"/>
        <v>0</v>
      </c>
      <c r="P218" s="26"/>
    </row>
    <row r="219" spans="1:16" ht="15">
      <c r="A219" s="104"/>
      <c r="B219" s="105"/>
      <c r="C219" s="8">
        <f aca="true" t="shared" si="26" ref="C219:N219">SUM(C207:C218)</f>
        <v>4</v>
      </c>
      <c r="D219" s="8">
        <f t="shared" si="26"/>
        <v>3</v>
      </c>
      <c r="E219" s="8">
        <f t="shared" si="26"/>
        <v>3</v>
      </c>
      <c r="F219" s="8">
        <f t="shared" si="26"/>
        <v>2</v>
      </c>
      <c r="G219" s="61">
        <f t="shared" si="26"/>
        <v>2</v>
      </c>
      <c r="H219" s="8">
        <f t="shared" si="26"/>
        <v>4</v>
      </c>
      <c r="I219" s="61">
        <f t="shared" si="26"/>
        <v>2</v>
      </c>
      <c r="J219" s="61">
        <f t="shared" si="26"/>
        <v>3</v>
      </c>
      <c r="K219" s="8">
        <f t="shared" si="26"/>
        <v>2</v>
      </c>
      <c r="L219" s="8">
        <f t="shared" si="26"/>
        <v>4</v>
      </c>
      <c r="M219" s="8">
        <f t="shared" si="26"/>
        <v>3</v>
      </c>
      <c r="N219" s="8">
        <f t="shared" si="26"/>
        <v>7</v>
      </c>
      <c r="O219" s="8">
        <f>SUM(O207:O218)</f>
        <v>39</v>
      </c>
      <c r="P219" s="72"/>
    </row>
    <row r="220" spans="3:16" ht="15">
      <c r="C220" s="9">
        <v>4</v>
      </c>
      <c r="D220" s="9">
        <v>3</v>
      </c>
      <c r="E220" s="9">
        <v>3</v>
      </c>
      <c r="F220" s="9">
        <v>2</v>
      </c>
      <c r="G220" s="9">
        <v>2</v>
      </c>
      <c r="H220" s="9">
        <v>4</v>
      </c>
      <c r="I220" s="9">
        <v>2</v>
      </c>
      <c r="J220" s="9">
        <v>3</v>
      </c>
      <c r="K220" s="9">
        <v>2</v>
      </c>
      <c r="L220" s="9">
        <v>4</v>
      </c>
      <c r="M220" s="9">
        <v>3</v>
      </c>
      <c r="N220" s="9">
        <v>7</v>
      </c>
      <c r="O220" s="9"/>
      <c r="P220" s="9"/>
    </row>
    <row r="223" ht="12.75">
      <c r="B223" s="2" t="s">
        <v>40</v>
      </c>
    </row>
    <row r="225" spans="1:16" ht="15.75">
      <c r="A225" s="96" t="s">
        <v>39</v>
      </c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</row>
    <row r="226" spans="1:16" ht="15.75">
      <c r="A226" s="96" t="str">
        <f>A2</f>
        <v>KABUPATEN TEBO TAHUN 2021</v>
      </c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</row>
    <row r="227" spans="1:16" ht="13.5" thickBot="1">
      <c r="A227" s="1" t="s">
        <v>36</v>
      </c>
      <c r="B227" s="2"/>
      <c r="C227" s="27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3.5" thickTop="1">
      <c r="A228" s="97" t="s">
        <v>1</v>
      </c>
      <c r="B228" s="99" t="s">
        <v>2</v>
      </c>
      <c r="C228" s="10" t="s">
        <v>3</v>
      </c>
      <c r="D228" s="101" t="s">
        <v>4</v>
      </c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3"/>
    </row>
    <row r="229" spans="1:16" ht="12.75">
      <c r="A229" s="98"/>
      <c r="B229" s="100"/>
      <c r="C229" s="4" t="s">
        <v>5</v>
      </c>
      <c r="D229" s="31" t="s">
        <v>6</v>
      </c>
      <c r="E229" s="31" t="s">
        <v>7</v>
      </c>
      <c r="F229" s="31" t="s">
        <v>8</v>
      </c>
      <c r="G229" s="31" t="s">
        <v>9</v>
      </c>
      <c r="H229" s="31" t="s">
        <v>10</v>
      </c>
      <c r="I229" s="31" t="s">
        <v>11</v>
      </c>
      <c r="J229" s="31" t="s">
        <v>12</v>
      </c>
      <c r="K229" s="31" t="s">
        <v>13</v>
      </c>
      <c r="L229" s="31" t="s">
        <v>14</v>
      </c>
      <c r="M229" s="31" t="s">
        <v>15</v>
      </c>
      <c r="N229" s="31" t="s">
        <v>16</v>
      </c>
      <c r="O229" s="31" t="s">
        <v>17</v>
      </c>
      <c r="P229" s="32" t="s">
        <v>18</v>
      </c>
    </row>
    <row r="230" spans="1:18" ht="12.75">
      <c r="A230" s="5">
        <v>1</v>
      </c>
      <c r="B230" s="5">
        <v>2</v>
      </c>
      <c r="C230" s="5">
        <v>3</v>
      </c>
      <c r="D230" s="5">
        <v>4</v>
      </c>
      <c r="E230" s="5">
        <v>5</v>
      </c>
      <c r="F230" s="5">
        <v>6</v>
      </c>
      <c r="G230" s="5">
        <v>7</v>
      </c>
      <c r="H230" s="5">
        <v>8</v>
      </c>
      <c r="I230" s="5">
        <v>9</v>
      </c>
      <c r="J230" s="5">
        <v>10</v>
      </c>
      <c r="K230" s="5">
        <v>11</v>
      </c>
      <c r="L230" s="5">
        <v>12</v>
      </c>
      <c r="M230" s="5">
        <v>13</v>
      </c>
      <c r="N230" s="5">
        <v>14</v>
      </c>
      <c r="O230" s="5">
        <v>15</v>
      </c>
      <c r="P230" s="5">
        <v>16</v>
      </c>
      <c r="R230" s="14" t="s">
        <v>50</v>
      </c>
    </row>
    <row r="231" spans="1:18" ht="12.75">
      <c r="A231" s="6">
        <v>1</v>
      </c>
      <c r="B231" s="33" t="s">
        <v>20</v>
      </c>
      <c r="C231" s="16">
        <v>0</v>
      </c>
      <c r="D231" s="30">
        <v>0</v>
      </c>
      <c r="E231" s="30">
        <v>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16">
        <f>SUM(D231:O231)</f>
        <v>0</v>
      </c>
      <c r="R231" s="66">
        <f>SUM(P231*40)/1000</f>
        <v>0</v>
      </c>
    </row>
    <row r="232" spans="1:18" ht="12.75">
      <c r="A232" s="7">
        <v>2</v>
      </c>
      <c r="B232" s="34" t="s">
        <v>29</v>
      </c>
      <c r="C232" s="16">
        <v>0</v>
      </c>
      <c r="D232" s="30">
        <v>0</v>
      </c>
      <c r="E232" s="30">
        <v>0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17">
        <f aca="true" t="shared" si="27" ref="P232:P242">SUM(D232:O232)</f>
        <v>0</v>
      </c>
      <c r="R232" s="66">
        <f>SUM(P232*40)/1000</f>
        <v>0</v>
      </c>
    </row>
    <row r="233" spans="1:18" ht="12.75">
      <c r="A233" s="7">
        <v>3</v>
      </c>
      <c r="B233" s="33" t="s">
        <v>19</v>
      </c>
      <c r="C233" s="90">
        <v>0</v>
      </c>
      <c r="D233" s="30">
        <v>0</v>
      </c>
      <c r="E233" s="30">
        <v>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77">
        <f t="shared" si="27"/>
        <v>0</v>
      </c>
      <c r="R233" s="66">
        <f>SUM(P233*25)</f>
        <v>0</v>
      </c>
    </row>
    <row r="234" spans="1:18" ht="12.75">
      <c r="A234" s="7">
        <v>4</v>
      </c>
      <c r="B234" s="33" t="s">
        <v>23</v>
      </c>
      <c r="C234" s="16">
        <v>0</v>
      </c>
      <c r="D234" s="30">
        <v>0</v>
      </c>
      <c r="E234" s="30">
        <v>0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17">
        <f t="shared" si="27"/>
        <v>0</v>
      </c>
      <c r="R234" s="66">
        <f aca="true" t="shared" si="28" ref="R234:R243">SUM(P234*25)</f>
        <v>0</v>
      </c>
    </row>
    <row r="235" spans="1:18" ht="12.75">
      <c r="A235" s="7">
        <v>5</v>
      </c>
      <c r="B235" s="52" t="s">
        <v>27</v>
      </c>
      <c r="C235" s="16">
        <v>0</v>
      </c>
      <c r="D235" s="30">
        <v>0</v>
      </c>
      <c r="E235" s="30">
        <v>0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17">
        <f t="shared" si="27"/>
        <v>0</v>
      </c>
      <c r="R235" s="66">
        <f t="shared" si="28"/>
        <v>0</v>
      </c>
    </row>
    <row r="236" spans="1:18" ht="12.75">
      <c r="A236" s="7">
        <v>6</v>
      </c>
      <c r="B236" s="33" t="s">
        <v>22</v>
      </c>
      <c r="C236" s="16">
        <v>0</v>
      </c>
      <c r="D236" s="30">
        <v>0</v>
      </c>
      <c r="E236" s="30">
        <v>0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17">
        <f t="shared" si="27"/>
        <v>0</v>
      </c>
      <c r="R236" s="66">
        <f t="shared" si="28"/>
        <v>0</v>
      </c>
    </row>
    <row r="237" spans="1:18" ht="12.75">
      <c r="A237" s="7">
        <v>7</v>
      </c>
      <c r="B237" s="33" t="s">
        <v>26</v>
      </c>
      <c r="C237" s="16">
        <v>0</v>
      </c>
      <c r="D237" s="30">
        <v>0</v>
      </c>
      <c r="E237" s="30">
        <v>0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17">
        <f t="shared" si="27"/>
        <v>0</v>
      </c>
      <c r="R237" s="66">
        <f t="shared" si="28"/>
        <v>0</v>
      </c>
    </row>
    <row r="238" spans="1:18" ht="12.75">
      <c r="A238" s="7">
        <v>8</v>
      </c>
      <c r="B238" s="33" t="s">
        <v>25</v>
      </c>
      <c r="C238" s="16">
        <v>0</v>
      </c>
      <c r="D238" s="30">
        <v>0</v>
      </c>
      <c r="E238" s="30">
        <v>0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17">
        <f t="shared" si="27"/>
        <v>0</v>
      </c>
      <c r="R238" s="66">
        <f t="shared" si="28"/>
        <v>0</v>
      </c>
    </row>
    <row r="239" spans="1:18" ht="12.75">
      <c r="A239" s="7">
        <v>9</v>
      </c>
      <c r="B239" s="52" t="s">
        <v>21</v>
      </c>
      <c r="C239" s="16">
        <v>0</v>
      </c>
      <c r="D239" s="30">
        <v>0</v>
      </c>
      <c r="E239" s="30">
        <v>0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17">
        <f t="shared" si="27"/>
        <v>0</v>
      </c>
      <c r="R239" s="66">
        <f t="shared" si="28"/>
        <v>0</v>
      </c>
    </row>
    <row r="240" spans="1:18" ht="12.75">
      <c r="A240" s="7">
        <v>10</v>
      </c>
      <c r="B240" s="33" t="s">
        <v>24</v>
      </c>
      <c r="C240" s="16">
        <v>0</v>
      </c>
      <c r="D240" s="30">
        <v>0</v>
      </c>
      <c r="E240" s="30">
        <v>0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17">
        <f t="shared" si="27"/>
        <v>0</v>
      </c>
      <c r="R240" s="66">
        <f t="shared" si="28"/>
        <v>0</v>
      </c>
    </row>
    <row r="241" spans="1:18" ht="12.75">
      <c r="A241" s="7">
        <v>11</v>
      </c>
      <c r="B241" s="33" t="s">
        <v>48</v>
      </c>
      <c r="C241" s="16">
        <v>0</v>
      </c>
      <c r="D241" s="30">
        <v>1</v>
      </c>
      <c r="E241" s="30">
        <v>0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1</v>
      </c>
      <c r="M241" s="30">
        <v>0</v>
      </c>
      <c r="N241" s="30">
        <v>2</v>
      </c>
      <c r="O241" s="30">
        <v>0</v>
      </c>
      <c r="P241" s="17">
        <f t="shared" si="27"/>
        <v>4</v>
      </c>
      <c r="R241" s="66">
        <f t="shared" si="28"/>
        <v>100</v>
      </c>
    </row>
    <row r="242" spans="1:18" ht="12.75">
      <c r="A242" s="7">
        <v>12</v>
      </c>
      <c r="B242" s="34" t="s">
        <v>28</v>
      </c>
      <c r="C242" s="16">
        <v>0</v>
      </c>
      <c r="D242" s="30">
        <v>0</v>
      </c>
      <c r="E242" s="30">
        <v>0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18">
        <f t="shared" si="27"/>
        <v>0</v>
      </c>
      <c r="R242" s="66">
        <f t="shared" si="28"/>
        <v>0</v>
      </c>
    </row>
    <row r="243" spans="1:18" ht="15">
      <c r="A243" s="94" t="s">
        <v>30</v>
      </c>
      <c r="B243" s="95"/>
      <c r="C243" s="8">
        <f aca="true" t="shared" si="29" ref="C243:O243">SUM(C231:C242)</f>
        <v>0</v>
      </c>
      <c r="D243" s="8">
        <f t="shared" si="29"/>
        <v>1</v>
      </c>
      <c r="E243" s="8">
        <f t="shared" si="29"/>
        <v>0</v>
      </c>
      <c r="F243" s="8">
        <f t="shared" si="29"/>
        <v>0</v>
      </c>
      <c r="G243" s="8">
        <f t="shared" si="29"/>
        <v>0</v>
      </c>
      <c r="H243" s="8">
        <f t="shared" si="29"/>
        <v>0</v>
      </c>
      <c r="I243" s="8">
        <f t="shared" si="29"/>
        <v>0</v>
      </c>
      <c r="J243" s="8">
        <f t="shared" si="29"/>
        <v>0</v>
      </c>
      <c r="K243" s="8">
        <f t="shared" si="29"/>
        <v>0</v>
      </c>
      <c r="L243" s="8">
        <f t="shared" si="29"/>
        <v>1</v>
      </c>
      <c r="M243" s="8">
        <f t="shared" si="29"/>
        <v>0</v>
      </c>
      <c r="N243" s="8">
        <f t="shared" si="29"/>
        <v>2</v>
      </c>
      <c r="O243" s="8">
        <f t="shared" si="29"/>
        <v>0</v>
      </c>
      <c r="P243" s="19">
        <f>SUM(P231:P242)</f>
        <v>4</v>
      </c>
      <c r="R243" s="66">
        <f t="shared" si="28"/>
        <v>100</v>
      </c>
    </row>
    <row r="244" spans="1:16" ht="15">
      <c r="A244" s="9"/>
      <c r="B244" s="9"/>
      <c r="C244" s="9">
        <v>0</v>
      </c>
      <c r="D244" s="59">
        <v>1</v>
      </c>
      <c r="E244" s="59">
        <v>0</v>
      </c>
      <c r="F244" s="59">
        <v>0</v>
      </c>
      <c r="G244" s="59">
        <v>0</v>
      </c>
      <c r="H244" s="59">
        <v>0</v>
      </c>
      <c r="I244" s="59">
        <v>0</v>
      </c>
      <c r="J244" s="59">
        <v>0</v>
      </c>
      <c r="K244" s="59">
        <v>0</v>
      </c>
      <c r="L244" s="59">
        <v>1</v>
      </c>
      <c r="M244" s="59">
        <v>0</v>
      </c>
      <c r="N244" s="59">
        <v>2</v>
      </c>
      <c r="O244" s="59">
        <v>0</v>
      </c>
      <c r="P244" s="59"/>
    </row>
    <row r="245" spans="1:16" ht="13.5" thickBot="1">
      <c r="A245" s="2"/>
      <c r="B245" s="2"/>
      <c r="C245" s="27"/>
      <c r="D245" s="2"/>
      <c r="E245" s="2"/>
      <c r="F245" s="38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ht="13.5" thickTop="1">
      <c r="A246" s="97" t="s">
        <v>1</v>
      </c>
      <c r="B246" s="99" t="s">
        <v>2</v>
      </c>
      <c r="C246" s="101" t="s">
        <v>31</v>
      </c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3"/>
      <c r="P246" s="24"/>
    </row>
    <row r="247" spans="1:16" ht="12.75">
      <c r="A247" s="98"/>
      <c r="B247" s="100"/>
      <c r="C247" s="31" t="s">
        <v>6</v>
      </c>
      <c r="D247" s="31" t="s">
        <v>7</v>
      </c>
      <c r="E247" s="31" t="s">
        <v>8</v>
      </c>
      <c r="F247" s="31" t="s">
        <v>9</v>
      </c>
      <c r="G247" s="31" t="s">
        <v>10</v>
      </c>
      <c r="H247" s="31" t="s">
        <v>11</v>
      </c>
      <c r="I247" s="31" t="s">
        <v>12</v>
      </c>
      <c r="J247" s="31" t="s">
        <v>13</v>
      </c>
      <c r="K247" s="31" t="s">
        <v>14</v>
      </c>
      <c r="L247" s="31" t="s">
        <v>15</v>
      </c>
      <c r="M247" s="31" t="s">
        <v>16</v>
      </c>
      <c r="N247" s="31" t="s">
        <v>17</v>
      </c>
      <c r="O247" s="32" t="s">
        <v>18</v>
      </c>
      <c r="P247" s="25"/>
    </row>
    <row r="248" spans="1:16" ht="12.75">
      <c r="A248" s="5">
        <v>1</v>
      </c>
      <c r="B248" s="12">
        <v>2</v>
      </c>
      <c r="C248" s="5">
        <v>3</v>
      </c>
      <c r="D248" s="5">
        <v>4</v>
      </c>
      <c r="E248" s="5">
        <v>5</v>
      </c>
      <c r="F248" s="5">
        <v>6</v>
      </c>
      <c r="G248" s="5">
        <v>7</v>
      </c>
      <c r="H248" s="5">
        <v>8</v>
      </c>
      <c r="I248" s="5">
        <v>9</v>
      </c>
      <c r="J248" s="5">
        <v>10</v>
      </c>
      <c r="K248" s="5">
        <v>11</v>
      </c>
      <c r="L248" s="5">
        <v>12</v>
      </c>
      <c r="M248" s="5">
        <v>13</v>
      </c>
      <c r="N248" s="5">
        <v>14</v>
      </c>
      <c r="O248" s="5">
        <v>15</v>
      </c>
      <c r="P248" s="25"/>
    </row>
    <row r="249" spans="1:16" ht="12.75">
      <c r="A249" s="6">
        <v>1</v>
      </c>
      <c r="B249" s="33" t="s">
        <v>20</v>
      </c>
      <c r="C249" s="30">
        <v>0</v>
      </c>
      <c r="D249" s="30">
        <v>0</v>
      </c>
      <c r="E249" s="30">
        <v>0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16">
        <f>SUM(C249:N249)</f>
        <v>0</v>
      </c>
      <c r="P249" s="26"/>
    </row>
    <row r="250" spans="1:16" ht="12.75">
      <c r="A250" s="7">
        <v>2</v>
      </c>
      <c r="B250" s="34" t="s">
        <v>29</v>
      </c>
      <c r="C250" s="30">
        <v>0</v>
      </c>
      <c r="D250" s="30">
        <v>0</v>
      </c>
      <c r="E250" s="30">
        <v>0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17">
        <f aca="true" t="shared" si="30" ref="O250:O260">SUM(C250:N250)</f>
        <v>0</v>
      </c>
      <c r="P250" s="26"/>
    </row>
    <row r="251" spans="1:16" ht="12.75">
      <c r="A251" s="7">
        <v>3</v>
      </c>
      <c r="B251" s="33" t="s">
        <v>19</v>
      </c>
      <c r="C251" s="30">
        <v>0</v>
      </c>
      <c r="D251" s="30">
        <v>0</v>
      </c>
      <c r="E251" s="30">
        <v>0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17">
        <f t="shared" si="30"/>
        <v>0</v>
      </c>
      <c r="P251" s="26"/>
    </row>
    <row r="252" spans="1:16" ht="12.75">
      <c r="A252" s="7">
        <v>4</v>
      </c>
      <c r="B252" s="33" t="s">
        <v>23</v>
      </c>
      <c r="C252" s="30">
        <v>0</v>
      </c>
      <c r="D252" s="30">
        <v>0</v>
      </c>
      <c r="E252" s="30">
        <v>0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17">
        <f t="shared" si="30"/>
        <v>0</v>
      </c>
      <c r="P252" s="26"/>
    </row>
    <row r="253" spans="1:16" ht="12.75">
      <c r="A253" s="7">
        <v>5</v>
      </c>
      <c r="B253" s="52" t="s">
        <v>27</v>
      </c>
      <c r="C253" s="30">
        <v>0</v>
      </c>
      <c r="D253" s="30">
        <v>1</v>
      </c>
      <c r="E253" s="30">
        <v>0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17">
        <f t="shared" si="30"/>
        <v>1</v>
      </c>
      <c r="P253" s="26"/>
    </row>
    <row r="254" spans="1:16" ht="12.75">
      <c r="A254" s="7">
        <v>6</v>
      </c>
      <c r="B254" s="33" t="s">
        <v>22</v>
      </c>
      <c r="C254" s="30">
        <v>0</v>
      </c>
      <c r="D254" s="30">
        <v>0</v>
      </c>
      <c r="E254" s="30">
        <v>0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17">
        <f t="shared" si="30"/>
        <v>0</v>
      </c>
      <c r="P254" s="26"/>
    </row>
    <row r="255" spans="1:16" ht="12.75">
      <c r="A255" s="7">
        <v>7</v>
      </c>
      <c r="B255" s="33" t="s">
        <v>26</v>
      </c>
      <c r="C255" s="30">
        <v>0</v>
      </c>
      <c r="D255" s="30">
        <v>0</v>
      </c>
      <c r="E255" s="30">
        <v>0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17">
        <f t="shared" si="30"/>
        <v>0</v>
      </c>
      <c r="P255" s="26"/>
    </row>
    <row r="256" spans="1:16" ht="12.75">
      <c r="A256" s="7">
        <v>8</v>
      </c>
      <c r="B256" s="33" t="s">
        <v>25</v>
      </c>
      <c r="C256" s="30">
        <v>0</v>
      </c>
      <c r="D256" s="30">
        <v>0</v>
      </c>
      <c r="E256" s="30">
        <v>0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17">
        <f t="shared" si="30"/>
        <v>0</v>
      </c>
      <c r="P256" s="26"/>
    </row>
    <row r="257" spans="1:16" ht="12.75">
      <c r="A257" s="7">
        <v>9</v>
      </c>
      <c r="B257" s="52" t="s">
        <v>21</v>
      </c>
      <c r="C257" s="30">
        <v>0</v>
      </c>
      <c r="D257" s="30">
        <v>0</v>
      </c>
      <c r="E257" s="30">
        <v>0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17">
        <f t="shared" si="30"/>
        <v>0</v>
      </c>
      <c r="P257" s="26"/>
    </row>
    <row r="258" spans="1:16" ht="12.75">
      <c r="A258" s="7">
        <v>10</v>
      </c>
      <c r="B258" s="33" t="s">
        <v>24</v>
      </c>
      <c r="C258" s="30">
        <v>0</v>
      </c>
      <c r="D258" s="30">
        <v>0</v>
      </c>
      <c r="E258" s="30">
        <v>0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17">
        <f t="shared" si="30"/>
        <v>0</v>
      </c>
      <c r="P258" s="26"/>
    </row>
    <row r="259" spans="1:16" ht="12.75">
      <c r="A259" s="7">
        <v>11</v>
      </c>
      <c r="B259" s="33" t="s">
        <v>48</v>
      </c>
      <c r="C259" s="30">
        <v>0</v>
      </c>
      <c r="D259" s="30">
        <v>0</v>
      </c>
      <c r="E259" s="30">
        <v>0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1</v>
      </c>
      <c r="L259" s="30">
        <v>0</v>
      </c>
      <c r="M259" s="30">
        <v>0</v>
      </c>
      <c r="N259" s="30">
        <v>1</v>
      </c>
      <c r="O259" s="17">
        <f t="shared" si="30"/>
        <v>2</v>
      </c>
      <c r="P259" s="26"/>
    </row>
    <row r="260" spans="1:16" ht="12.75">
      <c r="A260" s="7">
        <v>12</v>
      </c>
      <c r="B260" s="34" t="s">
        <v>28</v>
      </c>
      <c r="C260" s="30">
        <v>0</v>
      </c>
      <c r="D260" s="30">
        <v>0</v>
      </c>
      <c r="E260" s="30">
        <v>0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18">
        <f t="shared" si="30"/>
        <v>0</v>
      </c>
      <c r="P260" s="26"/>
    </row>
    <row r="261" spans="1:16" ht="15">
      <c r="A261" s="94" t="s">
        <v>30</v>
      </c>
      <c r="B261" s="95"/>
      <c r="C261" s="8">
        <f aca="true" t="shared" si="31" ref="C261:N261">SUM(C249:C260)</f>
        <v>0</v>
      </c>
      <c r="D261" s="8">
        <f t="shared" si="31"/>
        <v>1</v>
      </c>
      <c r="E261" s="8">
        <f t="shared" si="31"/>
        <v>0</v>
      </c>
      <c r="F261" s="8">
        <f t="shared" si="31"/>
        <v>0</v>
      </c>
      <c r="G261" s="8">
        <f t="shared" si="31"/>
        <v>0</v>
      </c>
      <c r="H261" s="8">
        <f t="shared" si="31"/>
        <v>0</v>
      </c>
      <c r="I261" s="8">
        <f t="shared" si="31"/>
        <v>0</v>
      </c>
      <c r="J261" s="8">
        <f t="shared" si="31"/>
        <v>0</v>
      </c>
      <c r="K261" s="8">
        <f t="shared" si="31"/>
        <v>1</v>
      </c>
      <c r="L261" s="8">
        <f t="shared" si="31"/>
        <v>0</v>
      </c>
      <c r="M261" s="8">
        <f t="shared" si="31"/>
        <v>0</v>
      </c>
      <c r="N261" s="8">
        <f t="shared" si="31"/>
        <v>1</v>
      </c>
      <c r="O261" s="8">
        <f>SUM(O249:O260)</f>
        <v>3</v>
      </c>
      <c r="P261" s="72"/>
    </row>
    <row r="262" spans="3:16" ht="15">
      <c r="C262" s="9">
        <v>0</v>
      </c>
      <c r="D262" s="9">
        <v>1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1</v>
      </c>
      <c r="L262" s="9">
        <v>0</v>
      </c>
      <c r="M262" s="9">
        <v>0</v>
      </c>
      <c r="N262" s="9">
        <v>1</v>
      </c>
      <c r="O262" s="9"/>
      <c r="P262" s="73"/>
    </row>
    <row r="263" spans="3:6" ht="12.75">
      <c r="C263" s="63"/>
      <c r="D263" s="1"/>
      <c r="E263" s="1"/>
      <c r="F263" s="1"/>
    </row>
    <row r="264" ht="12.75">
      <c r="P264">
        <v>6</v>
      </c>
    </row>
    <row r="268" spans="1:16" ht="15.75">
      <c r="A268" s="96" t="s">
        <v>39</v>
      </c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</row>
    <row r="269" spans="1:16" ht="15.75">
      <c r="A269" s="96" t="str">
        <f>A2</f>
        <v>KABUPATEN TEBO TAHUN 2021</v>
      </c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</row>
    <row r="270" spans="1:16" ht="13.5" thickBot="1">
      <c r="A270" s="1" t="s">
        <v>37</v>
      </c>
      <c r="B270" s="83"/>
      <c r="C270" s="85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ht="13.5" thickTop="1">
      <c r="A271" s="97" t="s">
        <v>1</v>
      </c>
      <c r="B271" s="99" t="s">
        <v>2</v>
      </c>
      <c r="C271" s="10" t="s">
        <v>3</v>
      </c>
      <c r="D271" s="101" t="s">
        <v>4</v>
      </c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3"/>
    </row>
    <row r="272" spans="1:16" ht="12.75">
      <c r="A272" s="98"/>
      <c r="B272" s="100"/>
      <c r="C272" s="4" t="s">
        <v>5</v>
      </c>
      <c r="D272" s="31" t="s">
        <v>6</v>
      </c>
      <c r="E272" s="31" t="s">
        <v>7</v>
      </c>
      <c r="F272" s="31" t="s">
        <v>8</v>
      </c>
      <c r="G272" s="31" t="s">
        <v>9</v>
      </c>
      <c r="H272" s="31" t="s">
        <v>10</v>
      </c>
      <c r="I272" s="31" t="s">
        <v>11</v>
      </c>
      <c r="J272" s="31" t="s">
        <v>12</v>
      </c>
      <c r="K272" s="31" t="s">
        <v>13</v>
      </c>
      <c r="L272" s="31" t="s">
        <v>14</v>
      </c>
      <c r="M272" s="31" t="s">
        <v>15</v>
      </c>
      <c r="N272" s="31" t="s">
        <v>16</v>
      </c>
      <c r="O272" s="31" t="s">
        <v>17</v>
      </c>
      <c r="P272" s="32" t="s">
        <v>18</v>
      </c>
    </row>
    <row r="273" spans="1:16" ht="12.75">
      <c r="A273" s="5">
        <v>1</v>
      </c>
      <c r="B273" s="5">
        <v>2</v>
      </c>
      <c r="C273" s="5">
        <v>3</v>
      </c>
      <c r="D273" s="5">
        <v>4</v>
      </c>
      <c r="E273" s="5">
        <v>5</v>
      </c>
      <c r="F273" s="5">
        <v>6</v>
      </c>
      <c r="G273" s="5">
        <v>7</v>
      </c>
      <c r="H273" s="5">
        <v>8</v>
      </c>
      <c r="I273" s="5">
        <v>9</v>
      </c>
      <c r="J273" s="5">
        <v>10</v>
      </c>
      <c r="K273" s="5">
        <v>11</v>
      </c>
      <c r="L273" s="5">
        <v>12</v>
      </c>
      <c r="M273" s="5">
        <v>13</v>
      </c>
      <c r="N273" s="5">
        <v>14</v>
      </c>
      <c r="O273" s="5">
        <v>15</v>
      </c>
      <c r="P273" s="5">
        <v>16</v>
      </c>
    </row>
    <row r="274" spans="1:18" ht="12.75">
      <c r="A274" s="6">
        <v>1</v>
      </c>
      <c r="B274" s="33" t="s">
        <v>20</v>
      </c>
      <c r="C274" s="30">
        <v>0</v>
      </c>
      <c r="D274" s="30">
        <v>0</v>
      </c>
      <c r="E274" s="30">
        <v>0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2</v>
      </c>
      <c r="M274" s="30">
        <v>0</v>
      </c>
      <c r="N274" s="30">
        <v>0</v>
      </c>
      <c r="O274" s="30">
        <v>0</v>
      </c>
      <c r="P274" s="16">
        <f>SUM(D274:O274)</f>
        <v>2</v>
      </c>
      <c r="R274" s="67">
        <f>SUM(P274*5000)</f>
        <v>10000</v>
      </c>
    </row>
    <row r="275" spans="1:18" ht="12.75">
      <c r="A275" s="7">
        <v>2</v>
      </c>
      <c r="B275" s="34" t="s">
        <v>29</v>
      </c>
      <c r="C275" s="30">
        <v>0</v>
      </c>
      <c r="D275" s="30">
        <v>0</v>
      </c>
      <c r="E275" s="30">
        <v>0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17">
        <f aca="true" t="shared" si="32" ref="P275:P285">SUM(D275:O275)</f>
        <v>0</v>
      </c>
      <c r="R275" s="67">
        <f aca="true" t="shared" si="33" ref="R275:R286">SUM(P275*5000)</f>
        <v>0</v>
      </c>
    </row>
    <row r="276" spans="1:18" ht="12.75">
      <c r="A276" s="7">
        <v>3</v>
      </c>
      <c r="B276" s="33" t="s">
        <v>19</v>
      </c>
      <c r="C276" s="30">
        <v>0</v>
      </c>
      <c r="D276" s="30">
        <v>0</v>
      </c>
      <c r="E276" s="30">
        <v>0</v>
      </c>
      <c r="F276" s="30">
        <v>0</v>
      </c>
      <c r="G276" s="30">
        <v>1</v>
      </c>
      <c r="H276" s="30">
        <v>0</v>
      </c>
      <c r="I276" s="30">
        <v>3</v>
      </c>
      <c r="J276" s="30">
        <v>4</v>
      </c>
      <c r="K276" s="30">
        <v>0</v>
      </c>
      <c r="L276" s="30">
        <v>1</v>
      </c>
      <c r="M276" s="30">
        <v>1</v>
      </c>
      <c r="N276" s="30">
        <v>0</v>
      </c>
      <c r="O276" s="30">
        <v>1</v>
      </c>
      <c r="P276" s="17">
        <f>SUM(D276:O276)</f>
        <v>11</v>
      </c>
      <c r="R276" s="67">
        <f t="shared" si="33"/>
        <v>55000</v>
      </c>
    </row>
    <row r="277" spans="1:18" ht="12.75">
      <c r="A277" s="7">
        <v>4</v>
      </c>
      <c r="B277" s="33" t="s">
        <v>23</v>
      </c>
      <c r="C277" s="30">
        <v>0</v>
      </c>
      <c r="D277" s="30">
        <v>0</v>
      </c>
      <c r="E277" s="30">
        <v>0</v>
      </c>
      <c r="F277" s="30">
        <v>0</v>
      </c>
      <c r="G277" s="30">
        <v>0</v>
      </c>
      <c r="H277" s="30">
        <v>2</v>
      </c>
      <c r="I277" s="30">
        <v>0</v>
      </c>
      <c r="J277" s="30">
        <v>0</v>
      </c>
      <c r="K277" s="30">
        <v>1</v>
      </c>
      <c r="L277" s="30">
        <v>0</v>
      </c>
      <c r="M277" s="30">
        <v>0</v>
      </c>
      <c r="N277" s="30">
        <v>2</v>
      </c>
      <c r="O277" s="30">
        <v>0</v>
      </c>
      <c r="P277" s="17">
        <f t="shared" si="32"/>
        <v>5</v>
      </c>
      <c r="R277" s="67">
        <f t="shared" si="33"/>
        <v>25000</v>
      </c>
    </row>
    <row r="278" spans="1:18" ht="12.75">
      <c r="A278" s="7">
        <v>5</v>
      </c>
      <c r="B278" s="52" t="s">
        <v>27</v>
      </c>
      <c r="C278" s="30">
        <v>0</v>
      </c>
      <c r="D278" s="30">
        <v>0</v>
      </c>
      <c r="E278" s="30">
        <v>0</v>
      </c>
      <c r="F278" s="30">
        <v>1</v>
      </c>
      <c r="G278" s="30">
        <v>0</v>
      </c>
      <c r="H278" s="30">
        <v>1</v>
      </c>
      <c r="I278" s="30">
        <v>1</v>
      </c>
      <c r="J278" s="30">
        <v>1</v>
      </c>
      <c r="K278" s="30">
        <v>1</v>
      </c>
      <c r="L278" s="30">
        <v>1</v>
      </c>
      <c r="M278" s="30">
        <v>1</v>
      </c>
      <c r="N278" s="30">
        <v>1</v>
      </c>
      <c r="O278" s="30">
        <v>1</v>
      </c>
      <c r="P278" s="17">
        <f t="shared" si="32"/>
        <v>9</v>
      </c>
      <c r="R278" s="67">
        <f t="shared" si="33"/>
        <v>45000</v>
      </c>
    </row>
    <row r="279" spans="1:18" ht="12.75">
      <c r="A279" s="7">
        <v>6</v>
      </c>
      <c r="B279" s="33" t="s">
        <v>22</v>
      </c>
      <c r="C279" s="30">
        <v>1</v>
      </c>
      <c r="D279" s="30">
        <v>1</v>
      </c>
      <c r="E279" s="30">
        <v>1</v>
      </c>
      <c r="F279" s="30">
        <v>1</v>
      </c>
      <c r="G279" s="30">
        <v>2</v>
      </c>
      <c r="H279" s="30">
        <v>1</v>
      </c>
      <c r="I279" s="30">
        <v>3</v>
      </c>
      <c r="J279" s="30">
        <v>1</v>
      </c>
      <c r="K279" s="30">
        <v>3</v>
      </c>
      <c r="L279" s="30">
        <v>2</v>
      </c>
      <c r="M279" s="30">
        <v>1</v>
      </c>
      <c r="N279" s="30">
        <v>5</v>
      </c>
      <c r="O279" s="30">
        <v>3</v>
      </c>
      <c r="P279" s="17">
        <f t="shared" si="32"/>
        <v>24</v>
      </c>
      <c r="R279" s="67">
        <f t="shared" si="33"/>
        <v>120000</v>
      </c>
    </row>
    <row r="280" spans="1:18" ht="12.75">
      <c r="A280" s="7">
        <v>7</v>
      </c>
      <c r="B280" s="33" t="s">
        <v>26</v>
      </c>
      <c r="C280" s="30">
        <v>1</v>
      </c>
      <c r="D280" s="30">
        <v>0</v>
      </c>
      <c r="E280" s="30">
        <v>1</v>
      </c>
      <c r="F280" s="30">
        <v>0</v>
      </c>
      <c r="G280" s="30">
        <v>0</v>
      </c>
      <c r="H280" s="30">
        <v>1</v>
      </c>
      <c r="I280" s="30">
        <v>2</v>
      </c>
      <c r="J280" s="30">
        <v>0</v>
      </c>
      <c r="K280" s="30">
        <v>0</v>
      </c>
      <c r="L280" s="30">
        <v>1</v>
      </c>
      <c r="M280" s="30">
        <v>0</v>
      </c>
      <c r="N280" s="30">
        <v>0</v>
      </c>
      <c r="O280" s="30">
        <v>1</v>
      </c>
      <c r="P280" s="17">
        <f t="shared" si="32"/>
        <v>6</v>
      </c>
      <c r="R280" s="67">
        <f t="shared" si="33"/>
        <v>30000</v>
      </c>
    </row>
    <row r="281" spans="1:18" ht="12.75">
      <c r="A281" s="7">
        <v>8</v>
      </c>
      <c r="B281" s="33" t="s">
        <v>25</v>
      </c>
      <c r="C281" s="30">
        <v>0</v>
      </c>
      <c r="D281" s="30">
        <v>0</v>
      </c>
      <c r="E281" s="30">
        <v>1</v>
      </c>
      <c r="F281" s="30">
        <v>1</v>
      </c>
      <c r="G281" s="30">
        <v>2</v>
      </c>
      <c r="H281" s="30">
        <v>0</v>
      </c>
      <c r="I281" s="30">
        <v>0</v>
      </c>
      <c r="J281" s="30">
        <v>1</v>
      </c>
      <c r="K281" s="30">
        <v>2</v>
      </c>
      <c r="L281" s="30">
        <v>0</v>
      </c>
      <c r="M281" s="30">
        <v>2</v>
      </c>
      <c r="N281" s="30">
        <v>3</v>
      </c>
      <c r="O281" s="30">
        <v>1</v>
      </c>
      <c r="P281" s="17">
        <f t="shared" si="32"/>
        <v>13</v>
      </c>
      <c r="R281" s="67">
        <f t="shared" si="33"/>
        <v>65000</v>
      </c>
    </row>
    <row r="282" spans="1:18" ht="12.75">
      <c r="A282" s="7">
        <v>9</v>
      </c>
      <c r="B282" s="52" t="s">
        <v>21</v>
      </c>
      <c r="C282" s="30">
        <v>0</v>
      </c>
      <c r="D282" s="30">
        <v>11</v>
      </c>
      <c r="E282" s="30">
        <v>0</v>
      </c>
      <c r="F282" s="30">
        <v>0</v>
      </c>
      <c r="G282" s="30">
        <v>5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14</v>
      </c>
      <c r="N282" s="30">
        <v>0</v>
      </c>
      <c r="O282" s="30">
        <v>0</v>
      </c>
      <c r="P282" s="17">
        <f t="shared" si="32"/>
        <v>30</v>
      </c>
      <c r="R282" s="67">
        <f t="shared" si="33"/>
        <v>150000</v>
      </c>
    </row>
    <row r="283" spans="1:18" ht="12.75">
      <c r="A283" s="7">
        <v>10</v>
      </c>
      <c r="B283" s="33" t="s">
        <v>24</v>
      </c>
      <c r="C283" s="30">
        <v>0</v>
      </c>
      <c r="D283" s="30">
        <v>0</v>
      </c>
      <c r="E283" s="30">
        <v>0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2</v>
      </c>
      <c r="L283" s="30">
        <v>0</v>
      </c>
      <c r="M283" s="30">
        <v>0</v>
      </c>
      <c r="N283" s="30">
        <v>1</v>
      </c>
      <c r="O283" s="93">
        <v>0.5</v>
      </c>
      <c r="P283" s="17">
        <f t="shared" si="32"/>
        <v>3.5</v>
      </c>
      <c r="R283" s="67">
        <f t="shared" si="33"/>
        <v>17500</v>
      </c>
    </row>
    <row r="284" spans="1:18" ht="12.75">
      <c r="A284" s="7">
        <v>11</v>
      </c>
      <c r="B284" s="33" t="s">
        <v>48</v>
      </c>
      <c r="C284" s="30">
        <v>0</v>
      </c>
      <c r="D284" s="30">
        <v>1</v>
      </c>
      <c r="E284" s="30">
        <v>0</v>
      </c>
      <c r="F284" s="30">
        <v>0</v>
      </c>
      <c r="G284" s="30">
        <v>0</v>
      </c>
      <c r="H284" s="30">
        <v>0</v>
      </c>
      <c r="I284" s="30">
        <v>1</v>
      </c>
      <c r="J284" s="30">
        <v>0</v>
      </c>
      <c r="K284" s="30">
        <v>1</v>
      </c>
      <c r="L284" s="30">
        <v>1</v>
      </c>
      <c r="M284" s="30">
        <v>0</v>
      </c>
      <c r="N284" s="30">
        <v>2</v>
      </c>
      <c r="O284" s="30">
        <v>0</v>
      </c>
      <c r="P284" s="17">
        <f t="shared" si="32"/>
        <v>6</v>
      </c>
      <c r="R284" s="67">
        <f t="shared" si="33"/>
        <v>30000</v>
      </c>
    </row>
    <row r="285" spans="1:18" ht="12.75">
      <c r="A285" s="7">
        <v>12</v>
      </c>
      <c r="B285" s="34" t="s">
        <v>28</v>
      </c>
      <c r="C285" s="30">
        <v>0</v>
      </c>
      <c r="D285" s="30">
        <v>0</v>
      </c>
      <c r="E285" s="30">
        <v>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18">
        <f t="shared" si="32"/>
        <v>0</v>
      </c>
      <c r="R285" s="67">
        <f t="shared" si="33"/>
        <v>0</v>
      </c>
    </row>
    <row r="286" spans="1:18" ht="15">
      <c r="A286" s="94" t="s">
        <v>30</v>
      </c>
      <c r="B286" s="95"/>
      <c r="C286" s="8">
        <f aca="true" t="shared" si="34" ref="C286:O286">SUM(C274:C285)</f>
        <v>2</v>
      </c>
      <c r="D286" s="61">
        <f t="shared" si="34"/>
        <v>13</v>
      </c>
      <c r="E286" s="8">
        <f t="shared" si="34"/>
        <v>3</v>
      </c>
      <c r="F286" s="8">
        <f t="shared" si="34"/>
        <v>3</v>
      </c>
      <c r="G286" s="8">
        <f>SUM(G274:G285)</f>
        <v>10</v>
      </c>
      <c r="H286" s="8">
        <f t="shared" si="34"/>
        <v>5</v>
      </c>
      <c r="I286" s="8">
        <f t="shared" si="34"/>
        <v>10</v>
      </c>
      <c r="J286" s="8">
        <f t="shared" si="34"/>
        <v>7</v>
      </c>
      <c r="K286" s="8">
        <f t="shared" si="34"/>
        <v>10</v>
      </c>
      <c r="L286" s="8">
        <f t="shared" si="34"/>
        <v>8</v>
      </c>
      <c r="M286" s="8">
        <f t="shared" si="34"/>
        <v>19</v>
      </c>
      <c r="N286" s="8">
        <f t="shared" si="34"/>
        <v>14</v>
      </c>
      <c r="O286" s="61">
        <f t="shared" si="34"/>
        <v>7.5</v>
      </c>
      <c r="P286" s="19">
        <f>SUM(P274:P285)</f>
        <v>109.5</v>
      </c>
      <c r="R286" s="67">
        <f t="shared" si="33"/>
        <v>547500</v>
      </c>
    </row>
    <row r="287" spans="1:16" ht="15">
      <c r="A287" s="9"/>
      <c r="B287" s="9"/>
      <c r="C287" s="9">
        <v>2</v>
      </c>
      <c r="D287" s="62">
        <v>13</v>
      </c>
      <c r="E287" s="59">
        <v>3</v>
      </c>
      <c r="F287" s="59">
        <v>3</v>
      </c>
      <c r="G287" s="59">
        <v>10</v>
      </c>
      <c r="H287" s="59">
        <v>5</v>
      </c>
      <c r="I287" s="59">
        <v>10</v>
      </c>
      <c r="J287" s="59">
        <v>7</v>
      </c>
      <c r="K287" s="59">
        <v>10</v>
      </c>
      <c r="L287" s="59">
        <v>8</v>
      </c>
      <c r="M287" s="59">
        <v>19</v>
      </c>
      <c r="N287" s="59">
        <v>14</v>
      </c>
      <c r="O287" s="62">
        <v>7.5</v>
      </c>
      <c r="P287" s="59"/>
    </row>
    <row r="288" spans="1:16" ht="13.5" thickBot="1">
      <c r="A288" s="2"/>
      <c r="B288" s="2"/>
      <c r="C288" s="27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ht="13.5" thickTop="1">
      <c r="A289" s="97" t="s">
        <v>1</v>
      </c>
      <c r="B289" s="99" t="s">
        <v>2</v>
      </c>
      <c r="C289" s="101" t="s">
        <v>31</v>
      </c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3"/>
      <c r="P289" s="24"/>
    </row>
    <row r="290" spans="1:16" ht="12.75">
      <c r="A290" s="98"/>
      <c r="B290" s="100"/>
      <c r="C290" s="31" t="s">
        <v>6</v>
      </c>
      <c r="D290" s="31" t="s">
        <v>7</v>
      </c>
      <c r="E290" s="31" t="s">
        <v>8</v>
      </c>
      <c r="F290" s="31" t="s">
        <v>9</v>
      </c>
      <c r="G290" s="31" t="s">
        <v>10</v>
      </c>
      <c r="H290" s="31" t="s">
        <v>11</v>
      </c>
      <c r="I290" s="31" t="s">
        <v>12</v>
      </c>
      <c r="J290" s="31" t="s">
        <v>13</v>
      </c>
      <c r="K290" s="31" t="s">
        <v>14</v>
      </c>
      <c r="L290" s="31" t="s">
        <v>15</v>
      </c>
      <c r="M290" s="31" t="s">
        <v>16</v>
      </c>
      <c r="N290" s="31" t="s">
        <v>17</v>
      </c>
      <c r="O290" s="32" t="s">
        <v>18</v>
      </c>
      <c r="P290" s="25"/>
    </row>
    <row r="291" spans="1:16" ht="12.75">
      <c r="A291" s="5">
        <v>1</v>
      </c>
      <c r="B291" s="12">
        <v>2</v>
      </c>
      <c r="C291" s="5">
        <v>3</v>
      </c>
      <c r="D291" s="5">
        <v>4</v>
      </c>
      <c r="E291" s="5">
        <v>5</v>
      </c>
      <c r="F291" s="5">
        <v>6</v>
      </c>
      <c r="G291" s="5">
        <v>7</v>
      </c>
      <c r="H291" s="5">
        <v>8</v>
      </c>
      <c r="I291" s="5">
        <v>9</v>
      </c>
      <c r="J291" s="5">
        <v>10</v>
      </c>
      <c r="K291" s="5">
        <v>11</v>
      </c>
      <c r="L291" s="5">
        <v>12</v>
      </c>
      <c r="M291" s="5">
        <v>13</v>
      </c>
      <c r="N291" s="5">
        <v>14</v>
      </c>
      <c r="O291" s="5">
        <v>15</v>
      </c>
      <c r="P291" s="25"/>
    </row>
    <row r="292" spans="1:16" ht="12.75">
      <c r="A292" s="6">
        <v>1</v>
      </c>
      <c r="B292" s="33" t="s">
        <v>20</v>
      </c>
      <c r="C292" s="30">
        <v>0</v>
      </c>
      <c r="D292" s="30">
        <v>0</v>
      </c>
      <c r="E292" s="30">
        <v>0</v>
      </c>
      <c r="F292" s="30">
        <v>0</v>
      </c>
      <c r="G292" s="30">
        <v>0</v>
      </c>
      <c r="H292" s="30">
        <v>0</v>
      </c>
      <c r="I292" s="30">
        <v>0</v>
      </c>
      <c r="J292" s="30">
        <v>1</v>
      </c>
      <c r="K292" s="30">
        <v>1</v>
      </c>
      <c r="L292" s="30">
        <v>0</v>
      </c>
      <c r="M292" s="30">
        <v>0</v>
      </c>
      <c r="N292" s="30">
        <v>0</v>
      </c>
      <c r="O292" s="16">
        <f>SUM(C292:N292)</f>
        <v>2</v>
      </c>
      <c r="P292" s="26"/>
    </row>
    <row r="293" spans="1:16" ht="12.75">
      <c r="A293" s="7">
        <v>2</v>
      </c>
      <c r="B293" s="34" t="s">
        <v>29</v>
      </c>
      <c r="C293" s="30">
        <v>0</v>
      </c>
      <c r="D293" s="30">
        <v>0</v>
      </c>
      <c r="E293" s="30">
        <v>0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17">
        <f aca="true" t="shared" si="35" ref="O293:O303">SUM(C293:N293)</f>
        <v>0</v>
      </c>
      <c r="P293" s="26"/>
    </row>
    <row r="294" spans="1:16" ht="12.75">
      <c r="A294" s="7">
        <v>3</v>
      </c>
      <c r="B294" s="33" t="s">
        <v>19</v>
      </c>
      <c r="C294" s="30">
        <v>0</v>
      </c>
      <c r="D294" s="30">
        <v>0</v>
      </c>
      <c r="E294" s="93">
        <v>0.5</v>
      </c>
      <c r="F294" s="30">
        <v>0</v>
      </c>
      <c r="G294" s="30">
        <v>0</v>
      </c>
      <c r="H294" s="30">
        <v>6</v>
      </c>
      <c r="I294" s="30">
        <v>2</v>
      </c>
      <c r="J294" s="30">
        <v>0</v>
      </c>
      <c r="K294" s="93">
        <v>0.5</v>
      </c>
      <c r="L294" s="30">
        <v>0</v>
      </c>
      <c r="M294" s="30">
        <v>0</v>
      </c>
      <c r="N294" s="30">
        <v>1</v>
      </c>
      <c r="O294" s="86">
        <f t="shared" si="35"/>
        <v>10</v>
      </c>
      <c r="P294" s="26"/>
    </row>
    <row r="295" spans="1:16" ht="12.75">
      <c r="A295" s="7">
        <v>4</v>
      </c>
      <c r="B295" s="33" t="s">
        <v>23</v>
      </c>
      <c r="C295" s="30">
        <v>1</v>
      </c>
      <c r="D295" s="30">
        <v>3</v>
      </c>
      <c r="E295" s="30">
        <v>0</v>
      </c>
      <c r="F295" s="30">
        <v>0</v>
      </c>
      <c r="G295" s="30">
        <v>0</v>
      </c>
      <c r="H295" s="30">
        <v>0</v>
      </c>
      <c r="I295" s="30">
        <v>1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86">
        <f t="shared" si="35"/>
        <v>5</v>
      </c>
      <c r="P295" s="26"/>
    </row>
    <row r="296" spans="1:16" ht="12.75">
      <c r="A296" s="7">
        <v>5</v>
      </c>
      <c r="B296" s="52" t="s">
        <v>27</v>
      </c>
      <c r="C296" s="30">
        <v>1</v>
      </c>
      <c r="D296" s="30">
        <v>1</v>
      </c>
      <c r="E296" s="30">
        <v>1</v>
      </c>
      <c r="F296" s="30">
        <v>1</v>
      </c>
      <c r="G296" s="30">
        <v>1</v>
      </c>
      <c r="H296" s="30">
        <v>1</v>
      </c>
      <c r="I296" s="30">
        <v>1</v>
      </c>
      <c r="J296" s="30">
        <v>1</v>
      </c>
      <c r="K296" s="30">
        <v>1</v>
      </c>
      <c r="L296" s="30">
        <v>1</v>
      </c>
      <c r="M296" s="30">
        <v>1</v>
      </c>
      <c r="N296" s="30">
        <v>1</v>
      </c>
      <c r="O296" s="86">
        <f t="shared" si="35"/>
        <v>12</v>
      </c>
      <c r="P296" s="26"/>
    </row>
    <row r="297" spans="1:16" ht="12.75">
      <c r="A297" s="7">
        <v>6</v>
      </c>
      <c r="B297" s="33" t="s">
        <v>22</v>
      </c>
      <c r="C297" s="30">
        <v>1</v>
      </c>
      <c r="D297" s="30">
        <v>2</v>
      </c>
      <c r="E297" s="30">
        <v>3</v>
      </c>
      <c r="F297" s="30">
        <v>1</v>
      </c>
      <c r="G297" s="30">
        <v>2</v>
      </c>
      <c r="H297" s="30">
        <v>2</v>
      </c>
      <c r="I297" s="30">
        <v>2</v>
      </c>
      <c r="J297" s="30">
        <v>2</v>
      </c>
      <c r="K297" s="30">
        <v>1</v>
      </c>
      <c r="L297" s="30">
        <v>2</v>
      </c>
      <c r="M297" s="30">
        <v>3</v>
      </c>
      <c r="N297" s="30">
        <v>3</v>
      </c>
      <c r="O297" s="86">
        <f t="shared" si="35"/>
        <v>24</v>
      </c>
      <c r="P297" s="26"/>
    </row>
    <row r="298" spans="1:16" ht="12.75">
      <c r="A298" s="7">
        <v>7</v>
      </c>
      <c r="B298" s="33" t="s">
        <v>26</v>
      </c>
      <c r="C298" s="30">
        <v>0</v>
      </c>
      <c r="D298" s="30">
        <v>0</v>
      </c>
      <c r="E298" s="30">
        <v>0</v>
      </c>
      <c r="F298" s="30">
        <v>4</v>
      </c>
      <c r="G298" s="30">
        <v>0</v>
      </c>
      <c r="H298" s="30">
        <v>0</v>
      </c>
      <c r="I298" s="30">
        <v>1</v>
      </c>
      <c r="J298" s="30">
        <v>1</v>
      </c>
      <c r="K298" s="30">
        <v>0</v>
      </c>
      <c r="L298" s="30">
        <v>0</v>
      </c>
      <c r="M298" s="30">
        <v>0</v>
      </c>
      <c r="N298" s="30">
        <v>1</v>
      </c>
      <c r="O298" s="86">
        <f t="shared" si="35"/>
        <v>7</v>
      </c>
      <c r="P298" s="26"/>
    </row>
    <row r="299" spans="1:16" ht="12.75">
      <c r="A299" s="7">
        <v>8</v>
      </c>
      <c r="B299" s="33" t="s">
        <v>25</v>
      </c>
      <c r="C299" s="30">
        <v>1</v>
      </c>
      <c r="D299" s="30">
        <v>2</v>
      </c>
      <c r="E299" s="30">
        <v>1</v>
      </c>
      <c r="F299" s="30">
        <v>1</v>
      </c>
      <c r="G299" s="30">
        <v>1</v>
      </c>
      <c r="H299" s="30">
        <v>1</v>
      </c>
      <c r="I299" s="30">
        <v>1</v>
      </c>
      <c r="J299" s="30">
        <v>0</v>
      </c>
      <c r="K299" s="30">
        <v>1</v>
      </c>
      <c r="L299" s="30">
        <v>1</v>
      </c>
      <c r="M299" s="30">
        <v>2</v>
      </c>
      <c r="N299" s="30">
        <v>2</v>
      </c>
      <c r="O299" s="86">
        <f t="shared" si="35"/>
        <v>14</v>
      </c>
      <c r="P299" s="26"/>
    </row>
    <row r="300" spans="1:16" ht="12.75">
      <c r="A300" s="7">
        <v>9</v>
      </c>
      <c r="B300" s="52" t="s">
        <v>21</v>
      </c>
      <c r="C300" s="30">
        <v>23</v>
      </c>
      <c r="D300" s="30">
        <v>0</v>
      </c>
      <c r="E300" s="30">
        <v>0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11</v>
      </c>
      <c r="M300" s="30">
        <v>0</v>
      </c>
      <c r="N300" s="30">
        <v>0</v>
      </c>
      <c r="O300" s="86">
        <f t="shared" si="35"/>
        <v>34</v>
      </c>
      <c r="P300" s="26"/>
    </row>
    <row r="301" spans="1:16" ht="12.75">
      <c r="A301" s="7">
        <v>10</v>
      </c>
      <c r="B301" s="33" t="s">
        <v>24</v>
      </c>
      <c r="C301" s="30">
        <v>0</v>
      </c>
      <c r="D301" s="30">
        <v>1</v>
      </c>
      <c r="E301" s="30">
        <v>0</v>
      </c>
      <c r="F301" s="30">
        <v>0</v>
      </c>
      <c r="G301" s="30">
        <v>0</v>
      </c>
      <c r="H301" s="30">
        <v>0</v>
      </c>
      <c r="I301" s="30">
        <v>1</v>
      </c>
      <c r="J301" s="30">
        <v>1</v>
      </c>
      <c r="K301" s="30">
        <v>0</v>
      </c>
      <c r="L301" s="30">
        <v>0</v>
      </c>
      <c r="M301" s="30">
        <v>0</v>
      </c>
      <c r="N301" s="30">
        <v>1</v>
      </c>
      <c r="O301" s="86">
        <f t="shared" si="35"/>
        <v>4</v>
      </c>
      <c r="P301" s="26"/>
    </row>
    <row r="302" spans="1:16" ht="12.75">
      <c r="A302" s="7">
        <v>11</v>
      </c>
      <c r="B302" s="33" t="s">
        <v>48</v>
      </c>
      <c r="C302" s="30">
        <v>0</v>
      </c>
      <c r="D302" s="30">
        <v>0</v>
      </c>
      <c r="E302" s="30">
        <v>0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2</v>
      </c>
      <c r="N302" s="30">
        <v>2</v>
      </c>
      <c r="O302" s="86">
        <f t="shared" si="35"/>
        <v>4</v>
      </c>
      <c r="P302" s="26"/>
    </row>
    <row r="303" spans="1:16" ht="12.75">
      <c r="A303" s="7">
        <v>12</v>
      </c>
      <c r="B303" s="34" t="s">
        <v>28</v>
      </c>
      <c r="C303" s="30">
        <v>0</v>
      </c>
      <c r="D303" s="30">
        <v>0</v>
      </c>
      <c r="E303" s="30">
        <v>0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87">
        <f t="shared" si="35"/>
        <v>0</v>
      </c>
      <c r="P303" s="26"/>
    </row>
    <row r="304" spans="1:16" ht="15">
      <c r="A304" s="94" t="s">
        <v>30</v>
      </c>
      <c r="B304" s="95"/>
      <c r="C304" s="61">
        <f aca="true" t="shared" si="36" ref="C304:M304">SUM(C292:C303)</f>
        <v>27</v>
      </c>
      <c r="D304" s="8">
        <f t="shared" si="36"/>
        <v>9</v>
      </c>
      <c r="E304" s="61">
        <f t="shared" si="36"/>
        <v>5.5</v>
      </c>
      <c r="F304" s="61">
        <f t="shared" si="36"/>
        <v>7</v>
      </c>
      <c r="G304" s="61">
        <f t="shared" si="36"/>
        <v>4</v>
      </c>
      <c r="H304" s="8">
        <f t="shared" si="36"/>
        <v>10</v>
      </c>
      <c r="I304" s="8">
        <f t="shared" si="36"/>
        <v>9</v>
      </c>
      <c r="J304" s="61">
        <f t="shared" si="36"/>
        <v>6</v>
      </c>
      <c r="K304" s="61">
        <f t="shared" si="36"/>
        <v>4.5</v>
      </c>
      <c r="L304" s="8">
        <f t="shared" si="36"/>
        <v>15</v>
      </c>
      <c r="M304" s="8">
        <f t="shared" si="36"/>
        <v>8</v>
      </c>
      <c r="N304" s="8">
        <f>SUM(N292:N303)</f>
        <v>11</v>
      </c>
      <c r="O304" s="74">
        <f>SUM(O292:O303)</f>
        <v>116</v>
      </c>
      <c r="P304" s="72"/>
    </row>
    <row r="305" spans="3:16" ht="15">
      <c r="C305" s="9">
        <v>27</v>
      </c>
      <c r="D305" s="9">
        <v>9</v>
      </c>
      <c r="E305" s="9">
        <v>5.5</v>
      </c>
      <c r="F305" s="9">
        <v>7</v>
      </c>
      <c r="G305" s="9">
        <v>4</v>
      </c>
      <c r="H305" s="9">
        <v>10</v>
      </c>
      <c r="I305" s="9">
        <v>9</v>
      </c>
      <c r="J305" s="9">
        <v>6</v>
      </c>
      <c r="K305" s="9">
        <v>4.5</v>
      </c>
      <c r="L305" s="9">
        <v>15</v>
      </c>
      <c r="M305" s="9">
        <v>8</v>
      </c>
      <c r="N305" s="9">
        <v>11</v>
      </c>
      <c r="O305" s="9"/>
      <c r="P305" s="73"/>
    </row>
    <row r="312" spans="1:16" ht="15.75">
      <c r="A312" s="96" t="s">
        <v>39</v>
      </c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</row>
    <row r="313" spans="1:16" ht="15.75">
      <c r="A313" s="96" t="str">
        <f>A2</f>
        <v>KABUPATEN TEBO TAHUN 2021</v>
      </c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</row>
    <row r="314" spans="1:16" ht="13.5" thickBot="1">
      <c r="A314" s="1" t="s">
        <v>38</v>
      </c>
      <c r="B314" s="2"/>
      <c r="C314" s="27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ht="13.5" thickTop="1">
      <c r="A315" s="97" t="s">
        <v>1</v>
      </c>
      <c r="B315" s="99" t="s">
        <v>2</v>
      </c>
      <c r="C315" s="10" t="s">
        <v>3</v>
      </c>
      <c r="D315" s="101" t="s">
        <v>4</v>
      </c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3"/>
    </row>
    <row r="316" spans="1:16" ht="12.75">
      <c r="A316" s="98"/>
      <c r="B316" s="100"/>
      <c r="C316" s="4" t="s">
        <v>5</v>
      </c>
      <c r="D316" s="31" t="s">
        <v>6</v>
      </c>
      <c r="E316" s="31" t="s">
        <v>7</v>
      </c>
      <c r="F316" s="31" t="s">
        <v>8</v>
      </c>
      <c r="G316" s="31" t="s">
        <v>9</v>
      </c>
      <c r="H316" s="31" t="s">
        <v>10</v>
      </c>
      <c r="I316" s="31" t="s">
        <v>11</v>
      </c>
      <c r="J316" s="31" t="s">
        <v>12</v>
      </c>
      <c r="K316" s="31" t="s">
        <v>13</v>
      </c>
      <c r="L316" s="31" t="s">
        <v>14</v>
      </c>
      <c r="M316" s="31" t="s">
        <v>15</v>
      </c>
      <c r="N316" s="31" t="s">
        <v>16</v>
      </c>
      <c r="O316" s="31" t="s">
        <v>17</v>
      </c>
      <c r="P316" s="32" t="s">
        <v>18</v>
      </c>
    </row>
    <row r="317" spans="1:16" ht="12.75">
      <c r="A317" s="5">
        <v>1</v>
      </c>
      <c r="B317" s="5">
        <v>2</v>
      </c>
      <c r="C317" s="5">
        <v>3</v>
      </c>
      <c r="D317" s="5">
        <v>4</v>
      </c>
      <c r="E317" s="5">
        <v>5</v>
      </c>
      <c r="F317" s="5">
        <v>6</v>
      </c>
      <c r="G317" s="5">
        <v>7</v>
      </c>
      <c r="H317" s="5">
        <v>8</v>
      </c>
      <c r="I317" s="5">
        <v>9</v>
      </c>
      <c r="J317" s="5">
        <v>10</v>
      </c>
      <c r="K317" s="5">
        <v>11</v>
      </c>
      <c r="L317" s="5">
        <v>12</v>
      </c>
      <c r="M317" s="5">
        <v>13</v>
      </c>
      <c r="N317" s="5">
        <v>14</v>
      </c>
      <c r="O317" s="5">
        <v>15</v>
      </c>
      <c r="P317" s="5">
        <v>16</v>
      </c>
    </row>
    <row r="318" spans="1:18" ht="12.75">
      <c r="A318" s="6">
        <v>1</v>
      </c>
      <c r="B318" s="33" t="s">
        <v>20</v>
      </c>
      <c r="C318" s="30">
        <v>0</v>
      </c>
      <c r="D318" s="30">
        <v>0</v>
      </c>
      <c r="E318" s="30">
        <v>0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16">
        <f>SUM(D318:O318)</f>
        <v>0</v>
      </c>
      <c r="R318" s="66">
        <f>SUM(P318*7250)</f>
        <v>0</v>
      </c>
    </row>
    <row r="319" spans="1:18" ht="12.75">
      <c r="A319" s="7">
        <v>2</v>
      </c>
      <c r="B319" s="34" t="s">
        <v>29</v>
      </c>
      <c r="C319" s="30">
        <v>0</v>
      </c>
      <c r="D319" s="30">
        <v>0</v>
      </c>
      <c r="E319" s="30">
        <v>0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17">
        <f aca="true" t="shared" si="37" ref="P319:P329">SUM(D319:O319)</f>
        <v>0</v>
      </c>
      <c r="R319" s="66">
        <f>SUM(P319*25)/1000</f>
        <v>0</v>
      </c>
    </row>
    <row r="320" spans="1:18" ht="12.75">
      <c r="A320" s="7">
        <v>3</v>
      </c>
      <c r="B320" s="33" t="s">
        <v>19</v>
      </c>
      <c r="C320" s="30">
        <v>0</v>
      </c>
      <c r="D320" s="30">
        <v>0</v>
      </c>
      <c r="E320" s="30">
        <v>0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17">
        <f t="shared" si="37"/>
        <v>0</v>
      </c>
      <c r="R320" s="66">
        <f>SUM(P320*25)/1000</f>
        <v>0</v>
      </c>
    </row>
    <row r="321" spans="1:18" ht="12.75">
      <c r="A321" s="7">
        <v>4</v>
      </c>
      <c r="B321" s="33" t="s">
        <v>23</v>
      </c>
      <c r="C321" s="30">
        <v>0</v>
      </c>
      <c r="D321" s="30">
        <v>0</v>
      </c>
      <c r="E321" s="30">
        <v>0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17">
        <f t="shared" si="37"/>
        <v>0</v>
      </c>
      <c r="R321" s="66">
        <f aca="true" t="shared" si="38" ref="R321:R330">SUM(P321*7250)</f>
        <v>0</v>
      </c>
    </row>
    <row r="322" spans="1:18" ht="12.75">
      <c r="A322" s="7">
        <v>5</v>
      </c>
      <c r="B322" s="52" t="s">
        <v>27</v>
      </c>
      <c r="C322" s="30">
        <v>0</v>
      </c>
      <c r="D322" s="30">
        <v>0</v>
      </c>
      <c r="E322" s="30">
        <v>1</v>
      </c>
      <c r="F322" s="30">
        <v>0</v>
      </c>
      <c r="G322" s="30">
        <v>0</v>
      </c>
      <c r="H322" s="30">
        <v>1</v>
      </c>
      <c r="I322" s="30">
        <v>0</v>
      </c>
      <c r="J322" s="30">
        <v>1</v>
      </c>
      <c r="K322" s="30">
        <v>0</v>
      </c>
      <c r="L322" s="30">
        <v>0</v>
      </c>
      <c r="M322" s="30">
        <v>1</v>
      </c>
      <c r="N322" s="30">
        <v>0</v>
      </c>
      <c r="O322" s="30">
        <v>0</v>
      </c>
      <c r="P322" s="17">
        <f t="shared" si="37"/>
        <v>4</v>
      </c>
      <c r="R322" s="66">
        <f t="shared" si="38"/>
        <v>29000</v>
      </c>
    </row>
    <row r="323" spans="1:18" ht="12.75">
      <c r="A323" s="7">
        <v>6</v>
      </c>
      <c r="B323" s="33" t="s">
        <v>22</v>
      </c>
      <c r="C323" s="30">
        <v>0</v>
      </c>
      <c r="D323" s="30">
        <v>0</v>
      </c>
      <c r="E323" s="30">
        <v>0</v>
      </c>
      <c r="F323" s="30">
        <v>0</v>
      </c>
      <c r="G323" s="30">
        <v>1</v>
      </c>
      <c r="H323" s="30">
        <v>0</v>
      </c>
      <c r="I323" s="30">
        <v>0</v>
      </c>
      <c r="J323" s="30">
        <v>0</v>
      </c>
      <c r="K323" s="30">
        <v>1</v>
      </c>
      <c r="L323" s="30">
        <v>0</v>
      </c>
      <c r="M323" s="30">
        <v>0</v>
      </c>
      <c r="N323" s="30">
        <v>1</v>
      </c>
      <c r="O323" s="30">
        <v>1</v>
      </c>
      <c r="P323" s="17">
        <f t="shared" si="37"/>
        <v>4</v>
      </c>
      <c r="R323" s="66">
        <f t="shared" si="38"/>
        <v>29000</v>
      </c>
    </row>
    <row r="324" spans="1:18" ht="12.75">
      <c r="A324" s="7">
        <v>7</v>
      </c>
      <c r="B324" s="33" t="s">
        <v>26</v>
      </c>
      <c r="C324" s="30">
        <v>0</v>
      </c>
      <c r="D324" s="30">
        <v>0</v>
      </c>
      <c r="E324" s="30">
        <v>0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17">
        <f t="shared" si="37"/>
        <v>0</v>
      </c>
      <c r="R324" s="66">
        <f t="shared" si="38"/>
        <v>0</v>
      </c>
    </row>
    <row r="325" spans="1:18" ht="12.75">
      <c r="A325" s="7">
        <v>8</v>
      </c>
      <c r="B325" s="33" t="s">
        <v>25</v>
      </c>
      <c r="C325" s="30">
        <v>0</v>
      </c>
      <c r="D325" s="30">
        <v>0</v>
      </c>
      <c r="E325" s="30">
        <v>0</v>
      </c>
      <c r="F325" s="30">
        <v>0</v>
      </c>
      <c r="G325" s="30">
        <v>0</v>
      </c>
      <c r="H325" s="30">
        <v>1</v>
      </c>
      <c r="I325" s="30">
        <v>0</v>
      </c>
      <c r="J325" s="30">
        <v>1</v>
      </c>
      <c r="K325" s="30">
        <v>0</v>
      </c>
      <c r="L325" s="30">
        <v>0</v>
      </c>
      <c r="M325" s="30">
        <v>0</v>
      </c>
      <c r="N325" s="30">
        <v>1</v>
      </c>
      <c r="O325" s="30">
        <v>0</v>
      </c>
      <c r="P325" s="17">
        <f t="shared" si="37"/>
        <v>3</v>
      </c>
      <c r="R325" s="66">
        <f t="shared" si="38"/>
        <v>21750</v>
      </c>
    </row>
    <row r="326" spans="1:18" ht="12.75">
      <c r="A326" s="7">
        <v>9</v>
      </c>
      <c r="B326" s="52" t="s">
        <v>21</v>
      </c>
      <c r="C326" s="30">
        <v>0</v>
      </c>
      <c r="D326" s="30">
        <v>0</v>
      </c>
      <c r="E326" s="30">
        <v>0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1</v>
      </c>
      <c r="N326" s="30">
        <v>0</v>
      </c>
      <c r="O326" s="30">
        <v>0</v>
      </c>
      <c r="P326" s="17">
        <f t="shared" si="37"/>
        <v>1</v>
      </c>
      <c r="R326" s="66">
        <f t="shared" si="38"/>
        <v>7250</v>
      </c>
    </row>
    <row r="327" spans="1:18" ht="12.75">
      <c r="A327" s="7">
        <v>10</v>
      </c>
      <c r="B327" s="33" t="s">
        <v>24</v>
      </c>
      <c r="C327" s="30">
        <v>0</v>
      </c>
      <c r="D327" s="30">
        <v>0</v>
      </c>
      <c r="E327" s="30">
        <v>0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17">
        <f t="shared" si="37"/>
        <v>0</v>
      </c>
      <c r="R327" s="66">
        <f t="shared" si="38"/>
        <v>0</v>
      </c>
    </row>
    <row r="328" spans="1:18" ht="12.75">
      <c r="A328" s="7">
        <v>11</v>
      </c>
      <c r="B328" s="33" t="s">
        <v>48</v>
      </c>
      <c r="C328" s="30">
        <v>0</v>
      </c>
      <c r="D328" s="30">
        <v>0</v>
      </c>
      <c r="E328" s="30">
        <v>0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17">
        <f t="shared" si="37"/>
        <v>0</v>
      </c>
      <c r="R328" s="66">
        <f t="shared" si="38"/>
        <v>0</v>
      </c>
    </row>
    <row r="329" spans="1:18" ht="12.75">
      <c r="A329" s="7">
        <v>12</v>
      </c>
      <c r="B329" s="34" t="s">
        <v>28</v>
      </c>
      <c r="C329" s="30">
        <v>0</v>
      </c>
      <c r="D329" s="30">
        <v>0</v>
      </c>
      <c r="E329" s="30">
        <v>0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18">
        <f t="shared" si="37"/>
        <v>0</v>
      </c>
      <c r="R329" s="66">
        <f t="shared" si="38"/>
        <v>0</v>
      </c>
    </row>
    <row r="330" spans="1:18" ht="15">
      <c r="A330" s="94" t="s">
        <v>30</v>
      </c>
      <c r="B330" s="95"/>
      <c r="C330" s="8">
        <f aca="true" t="shared" si="39" ref="C330:O330">SUM(C318:C329)</f>
        <v>0</v>
      </c>
      <c r="D330" s="8">
        <f t="shared" si="39"/>
        <v>0</v>
      </c>
      <c r="E330" s="8">
        <f t="shared" si="39"/>
        <v>1</v>
      </c>
      <c r="F330" s="8">
        <f t="shared" si="39"/>
        <v>0</v>
      </c>
      <c r="G330" s="8">
        <f t="shared" si="39"/>
        <v>1</v>
      </c>
      <c r="H330" s="8">
        <f t="shared" si="39"/>
        <v>2</v>
      </c>
      <c r="I330" s="8">
        <f t="shared" si="39"/>
        <v>0</v>
      </c>
      <c r="J330" s="8">
        <f t="shared" si="39"/>
        <v>2</v>
      </c>
      <c r="K330" s="8">
        <f>SUM(K318:K329)</f>
        <v>1</v>
      </c>
      <c r="L330" s="8">
        <f t="shared" si="39"/>
        <v>0</v>
      </c>
      <c r="M330" s="8">
        <f t="shared" si="39"/>
        <v>2</v>
      </c>
      <c r="N330" s="8">
        <f t="shared" si="39"/>
        <v>2</v>
      </c>
      <c r="O330" s="8">
        <f t="shared" si="39"/>
        <v>1</v>
      </c>
      <c r="P330" s="19">
        <f>SUM(P318:P329)</f>
        <v>12</v>
      </c>
      <c r="R330" s="66">
        <f t="shared" si="38"/>
        <v>87000</v>
      </c>
    </row>
    <row r="331" spans="1:16" ht="15">
      <c r="A331" s="9"/>
      <c r="B331" s="9"/>
      <c r="C331" s="9">
        <v>0</v>
      </c>
      <c r="D331" s="59">
        <v>0</v>
      </c>
      <c r="E331" s="59">
        <v>1</v>
      </c>
      <c r="F331" s="59">
        <v>0</v>
      </c>
      <c r="G331" s="59">
        <v>1</v>
      </c>
      <c r="H331" s="59">
        <v>2</v>
      </c>
      <c r="I331" s="59">
        <v>0</v>
      </c>
      <c r="J331" s="59">
        <v>2</v>
      </c>
      <c r="K331" s="59">
        <v>1</v>
      </c>
      <c r="L331" s="59">
        <v>0</v>
      </c>
      <c r="M331" s="59">
        <v>2</v>
      </c>
      <c r="N331" s="59">
        <v>2</v>
      </c>
      <c r="O331" s="59">
        <v>1</v>
      </c>
      <c r="P331" s="59"/>
    </row>
    <row r="332" spans="1:16" ht="13.5" thickBot="1">
      <c r="A332" s="2"/>
      <c r="B332" s="2"/>
      <c r="C332" s="27"/>
      <c r="D332" s="2"/>
      <c r="E332" s="2"/>
      <c r="F332" s="2" t="s">
        <v>40</v>
      </c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ht="13.5" thickTop="1">
      <c r="A333" s="97" t="s">
        <v>1</v>
      </c>
      <c r="B333" s="99" t="s">
        <v>2</v>
      </c>
      <c r="C333" s="101" t="s">
        <v>31</v>
      </c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3"/>
      <c r="P333" s="24"/>
    </row>
    <row r="334" spans="1:16" ht="12.75">
      <c r="A334" s="98"/>
      <c r="B334" s="100"/>
      <c r="C334" s="31" t="s">
        <v>6</v>
      </c>
      <c r="D334" s="31" t="s">
        <v>7</v>
      </c>
      <c r="E334" s="31" t="s">
        <v>8</v>
      </c>
      <c r="F334" s="31" t="s">
        <v>9</v>
      </c>
      <c r="G334" s="31" t="s">
        <v>10</v>
      </c>
      <c r="H334" s="31" t="s">
        <v>11</v>
      </c>
      <c r="I334" s="31" t="s">
        <v>12</v>
      </c>
      <c r="J334" s="31" t="s">
        <v>13</v>
      </c>
      <c r="K334" s="31" t="s">
        <v>14</v>
      </c>
      <c r="L334" s="31" t="s">
        <v>15</v>
      </c>
      <c r="M334" s="31" t="s">
        <v>16</v>
      </c>
      <c r="N334" s="31" t="s">
        <v>17</v>
      </c>
      <c r="O334" s="32" t="s">
        <v>18</v>
      </c>
      <c r="P334" s="25"/>
    </row>
    <row r="335" spans="1:16" ht="12.75">
      <c r="A335" s="5">
        <v>1</v>
      </c>
      <c r="B335" s="12">
        <v>2</v>
      </c>
      <c r="C335" s="5">
        <v>3</v>
      </c>
      <c r="D335" s="5">
        <v>4</v>
      </c>
      <c r="E335" s="5">
        <v>5</v>
      </c>
      <c r="F335" s="5">
        <v>6</v>
      </c>
      <c r="G335" s="5">
        <v>7</v>
      </c>
      <c r="H335" s="5">
        <v>8</v>
      </c>
      <c r="I335" s="5">
        <v>9</v>
      </c>
      <c r="J335" s="5">
        <v>10</v>
      </c>
      <c r="K335" s="5">
        <v>11</v>
      </c>
      <c r="L335" s="5">
        <v>12</v>
      </c>
      <c r="M335" s="5">
        <v>13</v>
      </c>
      <c r="N335" s="5">
        <v>14</v>
      </c>
      <c r="O335" s="5">
        <v>15</v>
      </c>
      <c r="P335" s="25"/>
    </row>
    <row r="336" spans="1:16" ht="12.75">
      <c r="A336" s="6">
        <v>1</v>
      </c>
      <c r="B336" s="33" t="s">
        <v>20</v>
      </c>
      <c r="C336" s="30">
        <v>0</v>
      </c>
      <c r="D336" s="30">
        <v>0</v>
      </c>
      <c r="E336" s="30">
        <v>0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17">
        <f aca="true" t="shared" si="40" ref="O336:O347">SUM(C336:N336)</f>
        <v>0</v>
      </c>
      <c r="P336" s="26"/>
    </row>
    <row r="337" spans="1:16" ht="12.75">
      <c r="A337" s="7">
        <v>2</v>
      </c>
      <c r="B337" s="34" t="s">
        <v>29</v>
      </c>
      <c r="C337" s="30">
        <v>0</v>
      </c>
      <c r="D337" s="30">
        <v>0</v>
      </c>
      <c r="E337" s="30">
        <v>0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17">
        <f t="shared" si="40"/>
        <v>0</v>
      </c>
      <c r="P337" s="26"/>
    </row>
    <row r="338" spans="1:16" ht="12.75">
      <c r="A338" s="7">
        <v>3</v>
      </c>
      <c r="B338" s="33" t="s">
        <v>19</v>
      </c>
      <c r="C338" s="30">
        <v>0</v>
      </c>
      <c r="D338" s="30">
        <v>0</v>
      </c>
      <c r="E338" s="30">
        <v>0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17">
        <f t="shared" si="40"/>
        <v>0</v>
      </c>
      <c r="P338" s="26"/>
    </row>
    <row r="339" spans="1:16" ht="12.75">
      <c r="A339" s="7">
        <v>4</v>
      </c>
      <c r="B339" s="33" t="s">
        <v>23</v>
      </c>
      <c r="C339" s="30">
        <v>0</v>
      </c>
      <c r="D339" s="30">
        <v>0</v>
      </c>
      <c r="E339" s="30">
        <v>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17">
        <f t="shared" si="40"/>
        <v>0</v>
      </c>
      <c r="P339" s="26"/>
    </row>
    <row r="340" spans="1:16" ht="12.75">
      <c r="A340" s="7">
        <v>5</v>
      </c>
      <c r="B340" s="52" t="s">
        <v>27</v>
      </c>
      <c r="C340" s="30">
        <v>0</v>
      </c>
      <c r="D340" s="30">
        <v>1</v>
      </c>
      <c r="E340" s="30">
        <v>0</v>
      </c>
      <c r="F340" s="30">
        <v>0</v>
      </c>
      <c r="G340" s="30">
        <v>1</v>
      </c>
      <c r="H340" s="30">
        <v>0</v>
      </c>
      <c r="I340" s="30">
        <v>1</v>
      </c>
      <c r="J340" s="30">
        <v>0</v>
      </c>
      <c r="K340" s="30">
        <v>0</v>
      </c>
      <c r="L340" s="30">
        <v>1</v>
      </c>
      <c r="M340" s="30">
        <v>0</v>
      </c>
      <c r="N340" s="30">
        <v>0</v>
      </c>
      <c r="O340" s="17">
        <f t="shared" si="40"/>
        <v>4</v>
      </c>
      <c r="P340" s="26"/>
    </row>
    <row r="341" spans="1:16" ht="12.75">
      <c r="A341" s="7">
        <v>6</v>
      </c>
      <c r="B341" s="33" t="s">
        <v>22</v>
      </c>
      <c r="C341" s="30">
        <v>0</v>
      </c>
      <c r="D341" s="30">
        <v>1</v>
      </c>
      <c r="E341" s="30">
        <v>0</v>
      </c>
      <c r="F341" s="30">
        <v>0</v>
      </c>
      <c r="G341" s="30">
        <v>0</v>
      </c>
      <c r="H341" s="30">
        <v>1</v>
      </c>
      <c r="I341" s="30">
        <v>0</v>
      </c>
      <c r="J341" s="30">
        <v>0</v>
      </c>
      <c r="K341" s="30">
        <v>0</v>
      </c>
      <c r="L341" s="30">
        <v>0</v>
      </c>
      <c r="M341" s="30">
        <v>1</v>
      </c>
      <c r="N341" s="30">
        <v>0</v>
      </c>
      <c r="O341" s="17">
        <f t="shared" si="40"/>
        <v>3</v>
      </c>
      <c r="P341" s="26"/>
    </row>
    <row r="342" spans="1:16" ht="12.75">
      <c r="A342" s="7">
        <v>7</v>
      </c>
      <c r="B342" s="33" t="s">
        <v>26</v>
      </c>
      <c r="C342" s="30">
        <v>0</v>
      </c>
      <c r="D342" s="30">
        <v>0</v>
      </c>
      <c r="E342" s="30">
        <v>0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17">
        <f t="shared" si="40"/>
        <v>0</v>
      </c>
      <c r="P342" s="26"/>
    </row>
    <row r="343" spans="1:16" ht="12.75">
      <c r="A343" s="7">
        <v>8</v>
      </c>
      <c r="B343" s="33" t="s">
        <v>25</v>
      </c>
      <c r="C343" s="30">
        <v>0</v>
      </c>
      <c r="D343" s="30">
        <v>0</v>
      </c>
      <c r="E343" s="30">
        <v>0</v>
      </c>
      <c r="F343" s="30">
        <v>0</v>
      </c>
      <c r="G343" s="30">
        <v>1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1</v>
      </c>
      <c r="N343" s="30">
        <v>1</v>
      </c>
      <c r="O343" s="17">
        <f t="shared" si="40"/>
        <v>3</v>
      </c>
      <c r="P343" s="26"/>
    </row>
    <row r="344" spans="1:16" ht="12.75">
      <c r="A344" s="7">
        <v>9</v>
      </c>
      <c r="B344" s="52" t="s">
        <v>21</v>
      </c>
      <c r="C344" s="30">
        <v>0</v>
      </c>
      <c r="D344" s="30">
        <v>0</v>
      </c>
      <c r="E344" s="30">
        <v>0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17">
        <f t="shared" si="40"/>
        <v>0</v>
      </c>
      <c r="P344" s="26"/>
    </row>
    <row r="345" spans="1:16" ht="12.75">
      <c r="A345" s="7">
        <v>10</v>
      </c>
      <c r="B345" s="33" t="s">
        <v>24</v>
      </c>
      <c r="C345" s="30">
        <v>0</v>
      </c>
      <c r="D345" s="30">
        <v>0</v>
      </c>
      <c r="E345" s="30">
        <v>0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17">
        <f t="shared" si="40"/>
        <v>0</v>
      </c>
      <c r="P345" s="26"/>
    </row>
    <row r="346" spans="1:16" ht="12.75">
      <c r="A346" s="7">
        <v>11</v>
      </c>
      <c r="B346" s="33" t="s">
        <v>48</v>
      </c>
      <c r="C346" s="30">
        <v>0</v>
      </c>
      <c r="D346" s="30">
        <v>0</v>
      </c>
      <c r="E346" s="30">
        <v>0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17">
        <f t="shared" si="40"/>
        <v>0</v>
      </c>
      <c r="P346" s="26"/>
    </row>
    <row r="347" spans="1:16" ht="12.75">
      <c r="A347" s="7">
        <v>12</v>
      </c>
      <c r="B347" s="34" t="s">
        <v>28</v>
      </c>
      <c r="C347" s="30">
        <v>0</v>
      </c>
      <c r="D347" s="30">
        <v>0</v>
      </c>
      <c r="E347" s="30">
        <v>0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18">
        <f t="shared" si="40"/>
        <v>0</v>
      </c>
      <c r="P347" s="26"/>
    </row>
    <row r="348" spans="1:16" ht="15">
      <c r="A348" s="94" t="s">
        <v>30</v>
      </c>
      <c r="B348" s="95"/>
      <c r="C348" s="8">
        <f aca="true" t="shared" si="41" ref="C348:N348">SUM(C336:C347)</f>
        <v>0</v>
      </c>
      <c r="D348" s="8">
        <f t="shared" si="41"/>
        <v>2</v>
      </c>
      <c r="E348" s="8">
        <f t="shared" si="41"/>
        <v>0</v>
      </c>
      <c r="F348" s="8">
        <f t="shared" si="41"/>
        <v>0</v>
      </c>
      <c r="G348" s="8">
        <f t="shared" si="41"/>
        <v>2</v>
      </c>
      <c r="H348" s="8">
        <f>SUM(H336:H347)</f>
        <v>1</v>
      </c>
      <c r="I348" s="8">
        <f>SUM(I336:I347)</f>
        <v>1</v>
      </c>
      <c r="J348" s="8">
        <f>SUM(J336:J347)</f>
        <v>0</v>
      </c>
      <c r="K348" s="8">
        <f t="shared" si="41"/>
        <v>0</v>
      </c>
      <c r="L348" s="8">
        <f t="shared" si="41"/>
        <v>1</v>
      </c>
      <c r="M348" s="8">
        <f t="shared" si="41"/>
        <v>2</v>
      </c>
      <c r="N348" s="8">
        <f t="shared" si="41"/>
        <v>1</v>
      </c>
      <c r="O348" s="8">
        <f>SUM(O336:O347)</f>
        <v>10</v>
      </c>
      <c r="P348" s="72"/>
    </row>
    <row r="349" spans="3:16" ht="15">
      <c r="C349" s="9">
        <v>0</v>
      </c>
      <c r="D349" s="9">
        <v>2</v>
      </c>
      <c r="E349" s="9">
        <v>0</v>
      </c>
      <c r="F349" s="9">
        <v>0</v>
      </c>
      <c r="G349" s="9">
        <v>2</v>
      </c>
      <c r="H349" s="9">
        <v>1</v>
      </c>
      <c r="I349" s="9">
        <v>1</v>
      </c>
      <c r="J349" s="9">
        <v>0</v>
      </c>
      <c r="K349" s="9">
        <v>0</v>
      </c>
      <c r="L349" s="9">
        <v>1</v>
      </c>
      <c r="M349" s="9">
        <v>2</v>
      </c>
      <c r="N349" s="9">
        <v>1</v>
      </c>
      <c r="O349" s="22"/>
      <c r="P349" s="73"/>
    </row>
    <row r="350" spans="3:16" ht="15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22"/>
      <c r="P350" s="73"/>
    </row>
    <row r="351" spans="3:16" ht="15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22"/>
      <c r="P351" s="73"/>
    </row>
  </sheetData>
  <sheetProtection/>
  <mergeCells count="80">
    <mergeCell ref="A1:P1"/>
    <mergeCell ref="A2:P2"/>
    <mergeCell ref="A4:A5"/>
    <mergeCell ref="B4:B5"/>
    <mergeCell ref="D4:P4"/>
    <mergeCell ref="A19:B19"/>
    <mergeCell ref="A48:P48"/>
    <mergeCell ref="A49:P49"/>
    <mergeCell ref="A37:B37"/>
    <mergeCell ref="C22:O22"/>
    <mergeCell ref="B22:B23"/>
    <mergeCell ref="A22:A23"/>
    <mergeCell ref="A51:A52"/>
    <mergeCell ref="B51:B52"/>
    <mergeCell ref="D51:P51"/>
    <mergeCell ref="A66:B66"/>
    <mergeCell ref="A69:A70"/>
    <mergeCell ref="B69:B70"/>
    <mergeCell ref="C69:O69"/>
    <mergeCell ref="A84:B84"/>
    <mergeCell ref="A92:P92"/>
    <mergeCell ref="A93:P93"/>
    <mergeCell ref="A95:A96"/>
    <mergeCell ref="B95:B96"/>
    <mergeCell ref="D95:P95"/>
    <mergeCell ref="A110:B110"/>
    <mergeCell ref="A113:A114"/>
    <mergeCell ref="B113:B114"/>
    <mergeCell ref="C113:O113"/>
    <mergeCell ref="A128:B128"/>
    <mergeCell ref="A139:P139"/>
    <mergeCell ref="A140:P140"/>
    <mergeCell ref="A142:A143"/>
    <mergeCell ref="B142:B143"/>
    <mergeCell ref="D142:P142"/>
    <mergeCell ref="A157:B157"/>
    <mergeCell ref="A160:A161"/>
    <mergeCell ref="B160:B161"/>
    <mergeCell ref="C160:O160"/>
    <mergeCell ref="A175:B175"/>
    <mergeCell ref="A183:P183"/>
    <mergeCell ref="A184:P184"/>
    <mergeCell ref="A186:A187"/>
    <mergeCell ref="B186:B187"/>
    <mergeCell ref="D186:P186"/>
    <mergeCell ref="A201:B201"/>
    <mergeCell ref="A204:A205"/>
    <mergeCell ref="B204:B205"/>
    <mergeCell ref="C204:O204"/>
    <mergeCell ref="A219:B219"/>
    <mergeCell ref="A225:P225"/>
    <mergeCell ref="A226:P226"/>
    <mergeCell ref="A228:A229"/>
    <mergeCell ref="B228:B229"/>
    <mergeCell ref="D228:P228"/>
    <mergeCell ref="A243:B243"/>
    <mergeCell ref="A246:A247"/>
    <mergeCell ref="B246:B247"/>
    <mergeCell ref="C246:O246"/>
    <mergeCell ref="A261:B261"/>
    <mergeCell ref="A268:P268"/>
    <mergeCell ref="A269:P269"/>
    <mergeCell ref="A271:A272"/>
    <mergeCell ref="B271:B272"/>
    <mergeCell ref="D271:P271"/>
    <mergeCell ref="A286:B286"/>
    <mergeCell ref="A289:A290"/>
    <mergeCell ref="B289:B290"/>
    <mergeCell ref="C289:O289"/>
    <mergeCell ref="A304:B304"/>
    <mergeCell ref="A312:P312"/>
    <mergeCell ref="A313:P313"/>
    <mergeCell ref="A315:A316"/>
    <mergeCell ref="B315:B316"/>
    <mergeCell ref="D315:P315"/>
    <mergeCell ref="A330:B330"/>
    <mergeCell ref="A333:A334"/>
    <mergeCell ref="B333:B334"/>
    <mergeCell ref="C333:O333"/>
    <mergeCell ref="A348:B348"/>
  </mergeCells>
  <printOptions/>
  <pageMargins left="1.3385826771653544" right="0.7480314960629921" top="0.5118110236220472" bottom="0.5118110236220472" header="0.5118110236220472" footer="0.5118110236220472"/>
  <pageSetup orientation="landscape" paperSize="5" scale="89" r:id="rId3"/>
  <rowBreaks count="6" manualBreakCount="6">
    <brk id="93" max="15" man="1"/>
    <brk id="131" max="15" man="1"/>
    <brk id="176" max="255" man="1"/>
    <brk id="220" max="15" man="1"/>
    <brk id="267" max="255" man="1"/>
    <brk id="305" max="255" man="1"/>
  </rowBreaks>
  <colBreaks count="1" manualBreakCount="1">
    <brk id="16" max="8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7"/>
  <sheetViews>
    <sheetView view="pageBreakPreview" zoomScale="85" zoomScaleSheetLayoutView="85" zoomScalePageLayoutView="0" workbookViewId="0" topLeftCell="A1">
      <pane xSplit="2" ySplit="2" topLeftCell="C15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68" sqref="A168:IV282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14" width="8.8515625" style="0" customWidth="1"/>
    <col min="15" max="15" width="9.421875" style="0" customWidth="1"/>
  </cols>
  <sheetData>
    <row r="1" spans="1:15" ht="15.75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5.75">
      <c r="A2" s="96" t="s">
        <v>51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2.7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107" t="s">
        <v>1</v>
      </c>
      <c r="B4" s="109" t="s">
        <v>2</v>
      </c>
      <c r="C4" s="106" t="s">
        <v>42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ht="12.75">
      <c r="A5" s="108"/>
      <c r="B5" s="110"/>
      <c r="C5" s="39" t="s">
        <v>6</v>
      </c>
      <c r="D5" s="39" t="s">
        <v>7</v>
      </c>
      <c r="E5" s="39" t="s">
        <v>8</v>
      </c>
      <c r="F5" s="39" t="s">
        <v>9</v>
      </c>
      <c r="G5" s="39" t="s">
        <v>10</v>
      </c>
      <c r="H5" s="39" t="s">
        <v>11</v>
      </c>
      <c r="I5" s="39" t="s">
        <v>12</v>
      </c>
      <c r="J5" s="39" t="s">
        <v>13</v>
      </c>
      <c r="K5" s="39" t="s">
        <v>14</v>
      </c>
      <c r="L5" s="39" t="s">
        <v>15</v>
      </c>
      <c r="M5" s="39" t="s">
        <v>16</v>
      </c>
      <c r="N5" s="39" t="s">
        <v>17</v>
      </c>
      <c r="O5" s="40" t="s">
        <v>18</v>
      </c>
    </row>
    <row r="6" spans="1:15" ht="12.75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55">
        <v>11</v>
      </c>
      <c r="L6" s="55">
        <v>12</v>
      </c>
      <c r="M6" s="55">
        <v>13</v>
      </c>
      <c r="N6" s="55">
        <v>14</v>
      </c>
      <c r="O6" s="55">
        <v>15</v>
      </c>
    </row>
    <row r="7" spans="1:15" ht="12.75">
      <c r="A7" s="6">
        <v>1</v>
      </c>
      <c r="B7" s="33" t="s">
        <v>20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57">
        <f>SUM(C7:N7)</f>
        <v>0</v>
      </c>
    </row>
    <row r="8" spans="1:15" ht="12.75">
      <c r="A8" s="7">
        <v>2</v>
      </c>
      <c r="B8" s="34" t="s">
        <v>29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42">
        <f>SUM(C8:N8)</f>
        <v>0</v>
      </c>
    </row>
    <row r="9" spans="1:15" ht="12.75">
      <c r="A9" s="7">
        <v>3</v>
      </c>
      <c r="B9" s="33" t="s">
        <v>19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42">
        <f aca="true" t="shared" si="0" ref="O9:O18">SUM(C9:N9)</f>
        <v>0</v>
      </c>
    </row>
    <row r="10" spans="1:15" ht="12.75">
      <c r="A10" s="7">
        <v>4</v>
      </c>
      <c r="B10" s="33" t="s">
        <v>23</v>
      </c>
      <c r="C10" s="30">
        <v>0</v>
      </c>
      <c r="D10" s="30">
        <v>0</v>
      </c>
      <c r="E10" s="30">
        <v>2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42">
        <f t="shared" si="0"/>
        <v>2</v>
      </c>
    </row>
    <row r="11" spans="1:15" ht="12.75">
      <c r="A11" s="7">
        <v>5</v>
      </c>
      <c r="B11" s="52" t="s">
        <v>27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42">
        <f t="shared" si="0"/>
        <v>0</v>
      </c>
    </row>
    <row r="12" spans="1:15" ht="12.75">
      <c r="A12" s="7">
        <v>6</v>
      </c>
      <c r="B12" s="33" t="s">
        <v>22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42">
        <f t="shared" si="0"/>
        <v>0</v>
      </c>
    </row>
    <row r="13" spans="1:15" ht="12.75">
      <c r="A13" s="7">
        <v>7</v>
      </c>
      <c r="B13" s="33" t="s">
        <v>26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42">
        <f t="shared" si="0"/>
        <v>0</v>
      </c>
    </row>
    <row r="14" spans="1:15" ht="12.75">
      <c r="A14" s="7">
        <v>8</v>
      </c>
      <c r="B14" s="33" t="s">
        <v>25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42">
        <f t="shared" si="0"/>
        <v>0</v>
      </c>
    </row>
    <row r="15" spans="1:15" ht="12.75">
      <c r="A15" s="7">
        <v>9</v>
      </c>
      <c r="B15" s="52" t="s">
        <v>21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2</v>
      </c>
      <c r="N15" s="30">
        <v>9</v>
      </c>
      <c r="O15" s="42">
        <f t="shared" si="0"/>
        <v>11</v>
      </c>
    </row>
    <row r="16" spans="1:15" ht="12.75">
      <c r="A16" s="7">
        <v>10</v>
      </c>
      <c r="B16" s="33" t="s">
        <v>24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42">
        <f t="shared" si="0"/>
        <v>0</v>
      </c>
    </row>
    <row r="17" spans="1:15" ht="12.75">
      <c r="A17" s="7">
        <v>11</v>
      </c>
      <c r="B17" s="33" t="s">
        <v>48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42">
        <f t="shared" si="0"/>
        <v>0</v>
      </c>
    </row>
    <row r="18" spans="1:15" ht="12.75">
      <c r="A18" s="29">
        <v>12</v>
      </c>
      <c r="B18" s="34" t="s">
        <v>28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8">
        <f t="shared" si="0"/>
        <v>0</v>
      </c>
    </row>
    <row r="19" spans="1:15" ht="15">
      <c r="A19" s="111" t="s">
        <v>30</v>
      </c>
      <c r="B19" s="111"/>
      <c r="C19" s="56">
        <f>SUM(C7:C18)</f>
        <v>0</v>
      </c>
      <c r="D19" s="56">
        <f>SUM(D7:D18)</f>
        <v>0</v>
      </c>
      <c r="E19" s="56">
        <f aca="true" t="shared" si="1" ref="E19:O19">SUM(E7:E18)</f>
        <v>2</v>
      </c>
      <c r="F19" s="56">
        <f t="shared" si="1"/>
        <v>0</v>
      </c>
      <c r="G19" s="56">
        <f t="shared" si="1"/>
        <v>0</v>
      </c>
      <c r="H19" s="56">
        <f t="shared" si="1"/>
        <v>0</v>
      </c>
      <c r="I19" s="56">
        <f t="shared" si="1"/>
        <v>0</v>
      </c>
      <c r="J19" s="56">
        <f t="shared" si="1"/>
        <v>0</v>
      </c>
      <c r="K19" s="56">
        <f t="shared" si="1"/>
        <v>0</v>
      </c>
      <c r="L19" s="56">
        <f t="shared" si="1"/>
        <v>0</v>
      </c>
      <c r="M19" s="56">
        <f t="shared" si="1"/>
        <v>2</v>
      </c>
      <c r="N19" s="56">
        <f t="shared" si="1"/>
        <v>9</v>
      </c>
      <c r="O19" s="56">
        <f t="shared" si="1"/>
        <v>13</v>
      </c>
    </row>
    <row r="20" spans="3:14" ht="12.75">
      <c r="C20" s="59">
        <v>0</v>
      </c>
      <c r="D20" s="59">
        <v>0</v>
      </c>
      <c r="E20" s="59">
        <v>2</v>
      </c>
      <c r="F20" s="59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75">
        <v>0</v>
      </c>
      <c r="M20" s="76">
        <v>2</v>
      </c>
      <c r="N20" s="81">
        <v>9</v>
      </c>
    </row>
    <row r="22" spans="1:15" ht="12.75">
      <c r="A22" s="1" t="s">
        <v>32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107" t="s">
        <v>1</v>
      </c>
      <c r="B23" s="109" t="s">
        <v>2</v>
      </c>
      <c r="C23" s="106" t="s">
        <v>42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</row>
    <row r="24" spans="1:15" ht="12.75">
      <c r="A24" s="108"/>
      <c r="B24" s="110"/>
      <c r="C24" s="39" t="s">
        <v>6</v>
      </c>
      <c r="D24" s="39" t="s">
        <v>7</v>
      </c>
      <c r="E24" s="39" t="s">
        <v>8</v>
      </c>
      <c r="F24" s="39" t="s">
        <v>9</v>
      </c>
      <c r="G24" s="39" t="s">
        <v>10</v>
      </c>
      <c r="H24" s="39" t="s">
        <v>11</v>
      </c>
      <c r="I24" s="39" t="s">
        <v>12</v>
      </c>
      <c r="J24" s="39" t="s">
        <v>13</v>
      </c>
      <c r="K24" s="39" t="s">
        <v>14</v>
      </c>
      <c r="L24" s="39" t="s">
        <v>15</v>
      </c>
      <c r="M24" s="39" t="s">
        <v>16</v>
      </c>
      <c r="N24" s="39" t="s">
        <v>17</v>
      </c>
      <c r="O24" s="40" t="s">
        <v>18</v>
      </c>
    </row>
    <row r="25" spans="1:15" ht="12.75">
      <c r="A25" s="41">
        <v>1</v>
      </c>
      <c r="B25" s="41">
        <v>2</v>
      </c>
      <c r="C25" s="41">
        <v>3</v>
      </c>
      <c r="D25" s="41">
        <v>4</v>
      </c>
      <c r="E25" s="41">
        <v>5</v>
      </c>
      <c r="F25" s="41">
        <v>6</v>
      </c>
      <c r="G25" s="41">
        <v>7</v>
      </c>
      <c r="H25" s="41">
        <v>8</v>
      </c>
      <c r="I25" s="41">
        <v>9</v>
      </c>
      <c r="J25" s="41">
        <v>10</v>
      </c>
      <c r="K25" s="41">
        <v>11</v>
      </c>
      <c r="L25" s="41">
        <v>12</v>
      </c>
      <c r="M25" s="41">
        <v>13</v>
      </c>
      <c r="N25" s="41">
        <v>14</v>
      </c>
      <c r="O25" s="41">
        <v>15</v>
      </c>
    </row>
    <row r="26" spans="1:15" ht="12.75">
      <c r="A26" s="7">
        <v>1</v>
      </c>
      <c r="B26" s="33" t="s">
        <v>20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42">
        <f>SUM(C26:N26)</f>
        <v>0</v>
      </c>
    </row>
    <row r="27" spans="1:15" ht="12.75">
      <c r="A27" s="7">
        <v>2</v>
      </c>
      <c r="B27" s="34" t="s">
        <v>29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42">
        <f aca="true" t="shared" si="2" ref="O27:O37">SUM(C27:N27)</f>
        <v>0</v>
      </c>
    </row>
    <row r="28" spans="1:15" ht="12.75">
      <c r="A28" s="7">
        <v>3</v>
      </c>
      <c r="B28" s="33" t="s">
        <v>19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42">
        <f t="shared" si="2"/>
        <v>0</v>
      </c>
    </row>
    <row r="29" spans="1:15" ht="12.75">
      <c r="A29" s="7">
        <v>4</v>
      </c>
      <c r="B29" s="33" t="s">
        <v>23</v>
      </c>
      <c r="C29" s="30">
        <v>0</v>
      </c>
      <c r="D29" s="30">
        <v>0</v>
      </c>
      <c r="E29" s="30">
        <v>15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42">
        <f t="shared" si="2"/>
        <v>15</v>
      </c>
    </row>
    <row r="30" spans="1:15" ht="12.75">
      <c r="A30" s="7">
        <v>5</v>
      </c>
      <c r="B30" s="52" t="s">
        <v>27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42">
        <f t="shared" si="2"/>
        <v>0</v>
      </c>
    </row>
    <row r="31" spans="1:15" ht="12.75">
      <c r="A31" s="7">
        <v>6</v>
      </c>
      <c r="B31" s="33" t="s">
        <v>22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42">
        <f t="shared" si="2"/>
        <v>0</v>
      </c>
    </row>
    <row r="32" spans="1:15" ht="12.75">
      <c r="A32" s="7">
        <v>7</v>
      </c>
      <c r="B32" s="33" t="s">
        <v>26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42">
        <f t="shared" si="2"/>
        <v>0</v>
      </c>
    </row>
    <row r="33" spans="1:15" ht="12.75">
      <c r="A33" s="7">
        <v>8</v>
      </c>
      <c r="B33" s="33" t="s">
        <v>25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42">
        <f t="shared" si="2"/>
        <v>0</v>
      </c>
    </row>
    <row r="34" spans="1:15" ht="12.75">
      <c r="A34" s="7">
        <v>9</v>
      </c>
      <c r="B34" s="52" t="s">
        <v>21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42">
        <f t="shared" si="2"/>
        <v>0</v>
      </c>
    </row>
    <row r="35" spans="1:15" ht="12.75">
      <c r="A35" s="7">
        <v>10</v>
      </c>
      <c r="B35" s="33" t="s">
        <v>24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42">
        <f t="shared" si="2"/>
        <v>0</v>
      </c>
    </row>
    <row r="36" spans="1:15" ht="12.75">
      <c r="A36" s="7">
        <v>11</v>
      </c>
      <c r="B36" s="33" t="s">
        <v>48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42">
        <f t="shared" si="2"/>
        <v>0</v>
      </c>
    </row>
    <row r="37" spans="1:15" ht="12.75">
      <c r="A37" s="7">
        <v>12</v>
      </c>
      <c r="B37" s="34" t="s">
        <v>28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42">
        <f t="shared" si="2"/>
        <v>0</v>
      </c>
    </row>
    <row r="38" spans="1:15" ht="15">
      <c r="A38" s="112" t="s">
        <v>30</v>
      </c>
      <c r="B38" s="112"/>
      <c r="C38" s="43">
        <f aca="true" t="shared" si="3" ref="C38:O38">SUM(C26:C37)</f>
        <v>0</v>
      </c>
      <c r="D38" s="43">
        <f t="shared" si="3"/>
        <v>0</v>
      </c>
      <c r="E38" s="43">
        <f t="shared" si="3"/>
        <v>15</v>
      </c>
      <c r="F38" s="43">
        <f t="shared" si="3"/>
        <v>0</v>
      </c>
      <c r="G38" s="43">
        <f t="shared" si="3"/>
        <v>0</v>
      </c>
      <c r="H38" s="43">
        <f t="shared" si="3"/>
        <v>0</v>
      </c>
      <c r="I38" s="43">
        <f t="shared" si="3"/>
        <v>0</v>
      </c>
      <c r="J38" s="43">
        <f t="shared" si="3"/>
        <v>0</v>
      </c>
      <c r="K38" s="43">
        <f t="shared" si="3"/>
        <v>0</v>
      </c>
      <c r="L38" s="43">
        <f t="shared" si="3"/>
        <v>0</v>
      </c>
      <c r="M38" s="43">
        <f t="shared" si="3"/>
        <v>0</v>
      </c>
      <c r="N38" s="43">
        <f t="shared" si="3"/>
        <v>0</v>
      </c>
      <c r="O38" s="43">
        <f t="shared" si="3"/>
        <v>15</v>
      </c>
    </row>
    <row r="39" spans="3:14" ht="12.75">
      <c r="C39" s="59">
        <v>0</v>
      </c>
      <c r="D39" s="59">
        <v>0</v>
      </c>
      <c r="E39" s="80">
        <v>15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</row>
    <row r="40" ht="12.75">
      <c r="B40" s="2" t="s">
        <v>40</v>
      </c>
    </row>
    <row r="42" ht="12.75">
      <c r="O42">
        <v>1</v>
      </c>
    </row>
    <row r="44" spans="1:16" ht="15.75">
      <c r="A44" s="96" t="s">
        <v>41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53"/>
    </row>
    <row r="45" spans="1:16" ht="15.75">
      <c r="A45" s="96" t="str">
        <f>A2</f>
        <v>KABUPATEN TEBO TAHUN 2021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53"/>
    </row>
    <row r="46" spans="1:16" ht="12.75">
      <c r="A46" s="1" t="s">
        <v>33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3"/>
    </row>
    <row r="47" spans="1:16" ht="12.75">
      <c r="A47" s="107" t="s">
        <v>1</v>
      </c>
      <c r="B47" s="109" t="s">
        <v>2</v>
      </c>
      <c r="C47" s="106" t="s">
        <v>42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53"/>
    </row>
    <row r="48" spans="1:16" ht="12.75">
      <c r="A48" s="108"/>
      <c r="B48" s="110"/>
      <c r="C48" s="39" t="s">
        <v>6</v>
      </c>
      <c r="D48" s="39" t="s">
        <v>7</v>
      </c>
      <c r="E48" s="39" t="s">
        <v>8</v>
      </c>
      <c r="F48" s="39" t="s">
        <v>9</v>
      </c>
      <c r="G48" s="39" t="s">
        <v>10</v>
      </c>
      <c r="H48" s="39" t="s">
        <v>11</v>
      </c>
      <c r="I48" s="39" t="s">
        <v>12</v>
      </c>
      <c r="J48" s="39" t="s">
        <v>13</v>
      </c>
      <c r="K48" s="39" t="s">
        <v>14</v>
      </c>
      <c r="L48" s="39" t="s">
        <v>15</v>
      </c>
      <c r="M48" s="39" t="s">
        <v>16</v>
      </c>
      <c r="N48" s="39" t="s">
        <v>17</v>
      </c>
      <c r="O48" s="40" t="s">
        <v>18</v>
      </c>
      <c r="P48" s="53"/>
    </row>
    <row r="49" spans="1:16" ht="12.75">
      <c r="A49" s="41">
        <v>1</v>
      </c>
      <c r="B49" s="41">
        <v>2</v>
      </c>
      <c r="C49" s="41">
        <v>3</v>
      </c>
      <c r="D49" s="41">
        <v>4</v>
      </c>
      <c r="E49" s="41">
        <v>5</v>
      </c>
      <c r="F49" s="41">
        <v>6</v>
      </c>
      <c r="G49" s="41">
        <v>7</v>
      </c>
      <c r="H49" s="41">
        <v>8</v>
      </c>
      <c r="I49" s="41">
        <v>9</v>
      </c>
      <c r="J49" s="41">
        <v>10</v>
      </c>
      <c r="K49" s="41">
        <v>11</v>
      </c>
      <c r="L49" s="41">
        <v>12</v>
      </c>
      <c r="M49" s="41">
        <v>13</v>
      </c>
      <c r="N49" s="41">
        <v>14</v>
      </c>
      <c r="O49" s="41">
        <v>15</v>
      </c>
      <c r="P49" s="53"/>
    </row>
    <row r="50" spans="1:16" ht="12.75">
      <c r="A50" s="7">
        <v>1</v>
      </c>
      <c r="B50" s="33" t="s">
        <v>20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42">
        <f>SUM(C50:N50)</f>
        <v>0</v>
      </c>
      <c r="P50" s="53"/>
    </row>
    <row r="51" spans="1:16" ht="12.75">
      <c r="A51" s="7">
        <v>2</v>
      </c>
      <c r="B51" s="34" t="s">
        <v>29</v>
      </c>
      <c r="C51" s="30">
        <v>25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42">
        <f aca="true" t="shared" si="4" ref="O51:O61">SUM(C51:N51)</f>
        <v>25</v>
      </c>
      <c r="P51" s="53"/>
    </row>
    <row r="52" spans="1:16" ht="12.75">
      <c r="A52" s="7">
        <v>3</v>
      </c>
      <c r="B52" s="33" t="s">
        <v>19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42">
        <f t="shared" si="4"/>
        <v>0</v>
      </c>
      <c r="P52" s="53"/>
    </row>
    <row r="53" spans="1:16" ht="12.75">
      <c r="A53" s="7">
        <v>4</v>
      </c>
      <c r="B53" s="33" t="s">
        <v>23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42">
        <f t="shared" si="4"/>
        <v>0</v>
      </c>
      <c r="P53" s="53"/>
    </row>
    <row r="54" spans="1:16" ht="12.75">
      <c r="A54" s="7">
        <v>5</v>
      </c>
      <c r="B54" s="52" t="s">
        <v>27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42">
        <f t="shared" si="4"/>
        <v>0</v>
      </c>
      <c r="P54" s="51"/>
    </row>
    <row r="55" spans="1:16" ht="12.75">
      <c r="A55" s="7">
        <v>6</v>
      </c>
      <c r="B55" s="33" t="s">
        <v>22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42">
        <f t="shared" si="4"/>
        <v>0</v>
      </c>
      <c r="P55" s="51"/>
    </row>
    <row r="56" spans="1:16" ht="12.75">
      <c r="A56" s="7">
        <v>7</v>
      </c>
      <c r="B56" s="33" t="s">
        <v>26</v>
      </c>
      <c r="C56" s="30">
        <v>44</v>
      </c>
      <c r="D56" s="30">
        <v>3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42">
        <f t="shared" si="4"/>
        <v>47</v>
      </c>
      <c r="P56" s="53"/>
    </row>
    <row r="57" spans="1:16" ht="12.75">
      <c r="A57" s="7">
        <v>8</v>
      </c>
      <c r="B57" s="33" t="s">
        <v>25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42">
        <f t="shared" si="4"/>
        <v>0</v>
      </c>
      <c r="P57" s="53"/>
    </row>
    <row r="58" spans="1:16" ht="12.75">
      <c r="A58" s="7">
        <v>9</v>
      </c>
      <c r="B58" s="52" t="s">
        <v>21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42">
        <f t="shared" si="4"/>
        <v>0</v>
      </c>
      <c r="P58" s="53"/>
    </row>
    <row r="59" spans="1:16" ht="12.75">
      <c r="A59" s="7">
        <v>10</v>
      </c>
      <c r="B59" s="33" t="s">
        <v>24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42">
        <f t="shared" si="4"/>
        <v>0</v>
      </c>
      <c r="P59" s="53"/>
    </row>
    <row r="60" spans="1:16" ht="12.75">
      <c r="A60" s="7">
        <v>11</v>
      </c>
      <c r="B60" s="33" t="s">
        <v>48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42">
        <f t="shared" si="4"/>
        <v>0</v>
      </c>
      <c r="P60" s="53"/>
    </row>
    <row r="61" spans="1:16" ht="12.75">
      <c r="A61" s="7">
        <v>12</v>
      </c>
      <c r="B61" s="34" t="s">
        <v>28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42">
        <f t="shared" si="4"/>
        <v>0</v>
      </c>
      <c r="P61" s="53"/>
    </row>
    <row r="62" spans="1:16" ht="15">
      <c r="A62" s="112" t="s">
        <v>30</v>
      </c>
      <c r="B62" s="112"/>
      <c r="C62" s="43">
        <f aca="true" t="shared" si="5" ref="C62:O62">SUM(C50:C61)</f>
        <v>69</v>
      </c>
      <c r="D62" s="43">
        <f t="shared" si="5"/>
        <v>3</v>
      </c>
      <c r="E62" s="43">
        <f t="shared" si="5"/>
        <v>0</v>
      </c>
      <c r="F62" s="43">
        <f t="shared" si="5"/>
        <v>0</v>
      </c>
      <c r="G62" s="43">
        <f t="shared" si="5"/>
        <v>0</v>
      </c>
      <c r="H62" s="43">
        <f t="shared" si="5"/>
        <v>0</v>
      </c>
      <c r="I62" s="43">
        <f t="shared" si="5"/>
        <v>0</v>
      </c>
      <c r="J62" s="43">
        <f t="shared" si="5"/>
        <v>0</v>
      </c>
      <c r="K62" s="43">
        <f t="shared" si="5"/>
        <v>0</v>
      </c>
      <c r="L62" s="43">
        <f t="shared" si="5"/>
        <v>0</v>
      </c>
      <c r="M62" s="43">
        <f t="shared" si="5"/>
        <v>0</v>
      </c>
      <c r="N62" s="43">
        <f t="shared" si="5"/>
        <v>0</v>
      </c>
      <c r="O62" s="43">
        <f t="shared" si="5"/>
        <v>72</v>
      </c>
      <c r="P62" s="53"/>
    </row>
    <row r="63" spans="3:16" ht="12.75">
      <c r="C63" s="59">
        <v>69</v>
      </c>
      <c r="D63" s="59">
        <v>3</v>
      </c>
      <c r="E63" s="59">
        <v>0</v>
      </c>
      <c r="F63" s="59">
        <v>0</v>
      </c>
      <c r="G63" s="59">
        <v>0</v>
      </c>
      <c r="H63" s="80">
        <v>0</v>
      </c>
      <c r="I63" s="80">
        <v>0</v>
      </c>
      <c r="J63" s="80">
        <v>0</v>
      </c>
      <c r="K63" s="80">
        <v>0</v>
      </c>
      <c r="L63" s="80">
        <v>0</v>
      </c>
      <c r="M63" s="80">
        <v>0</v>
      </c>
      <c r="N63" s="50">
        <v>0</v>
      </c>
      <c r="O63" s="50"/>
      <c r="P63" s="53"/>
    </row>
    <row r="64" ht="12.75">
      <c r="P64" s="53"/>
    </row>
    <row r="65" spans="1:16" ht="12.75">
      <c r="A65" s="1" t="s">
        <v>43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3"/>
    </row>
    <row r="66" spans="1:16" ht="12.75">
      <c r="A66" s="107" t="s">
        <v>1</v>
      </c>
      <c r="B66" s="109" t="s">
        <v>2</v>
      </c>
      <c r="C66" s="106" t="s">
        <v>42</v>
      </c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53"/>
    </row>
    <row r="67" spans="1:16" ht="12.75">
      <c r="A67" s="108"/>
      <c r="B67" s="110"/>
      <c r="C67" s="39" t="s">
        <v>6</v>
      </c>
      <c r="D67" s="39" t="s">
        <v>7</v>
      </c>
      <c r="E67" s="39" t="s">
        <v>8</v>
      </c>
      <c r="F67" s="39" t="s">
        <v>9</v>
      </c>
      <c r="G67" s="39" t="s">
        <v>10</v>
      </c>
      <c r="H67" s="39" t="s">
        <v>11</v>
      </c>
      <c r="I67" s="39" t="s">
        <v>12</v>
      </c>
      <c r="J67" s="39" t="s">
        <v>13</v>
      </c>
      <c r="K67" s="39" t="s">
        <v>14</v>
      </c>
      <c r="L67" s="39" t="s">
        <v>15</v>
      </c>
      <c r="M67" s="39" t="s">
        <v>16</v>
      </c>
      <c r="N67" s="39" t="s">
        <v>17</v>
      </c>
      <c r="O67" s="40" t="s">
        <v>18</v>
      </c>
      <c r="P67" s="53"/>
    </row>
    <row r="68" spans="1:16" ht="12.75">
      <c r="A68" s="41">
        <v>1</v>
      </c>
      <c r="B68" s="41">
        <v>2</v>
      </c>
      <c r="C68" s="41">
        <v>3</v>
      </c>
      <c r="D68" s="41">
        <v>4</v>
      </c>
      <c r="E68" s="41">
        <v>5</v>
      </c>
      <c r="F68" s="41">
        <v>6</v>
      </c>
      <c r="G68" s="41">
        <v>7</v>
      </c>
      <c r="H68" s="41">
        <v>8</v>
      </c>
      <c r="I68" s="41">
        <v>9</v>
      </c>
      <c r="J68" s="41">
        <v>10</v>
      </c>
      <c r="K68" s="41">
        <v>11</v>
      </c>
      <c r="L68" s="41">
        <v>12</v>
      </c>
      <c r="M68" s="41">
        <v>13</v>
      </c>
      <c r="N68" s="41">
        <v>14</v>
      </c>
      <c r="O68" s="41">
        <v>15</v>
      </c>
      <c r="P68" s="53"/>
    </row>
    <row r="69" spans="1:16" ht="12.75">
      <c r="A69" s="7">
        <v>1</v>
      </c>
      <c r="B69" s="33" t="s">
        <v>20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10</v>
      </c>
      <c r="M69" s="30">
        <v>0</v>
      </c>
      <c r="N69" s="30">
        <v>0</v>
      </c>
      <c r="O69" s="42">
        <f>SUM(C69:N69)</f>
        <v>10</v>
      </c>
      <c r="P69" s="53"/>
    </row>
    <row r="70" spans="1:16" ht="12.75">
      <c r="A70" s="7">
        <v>2</v>
      </c>
      <c r="B70" s="34" t="s">
        <v>29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42">
        <f aca="true" t="shared" si="6" ref="O70:O80">SUM(C70:N70)</f>
        <v>0</v>
      </c>
      <c r="P70" s="53"/>
    </row>
    <row r="71" spans="1:16" ht="12.75">
      <c r="A71" s="7">
        <v>3</v>
      </c>
      <c r="B71" s="33" t="s">
        <v>19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42">
        <f t="shared" si="6"/>
        <v>0</v>
      </c>
      <c r="P71" s="53"/>
    </row>
    <row r="72" spans="1:16" ht="12.75">
      <c r="A72" s="7">
        <v>4</v>
      </c>
      <c r="B72" s="33" t="s">
        <v>23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2</v>
      </c>
      <c r="I72" s="30">
        <v>3</v>
      </c>
      <c r="J72" s="30">
        <v>2</v>
      </c>
      <c r="K72" s="30">
        <v>0</v>
      </c>
      <c r="L72" s="30">
        <v>0</v>
      </c>
      <c r="M72" s="30">
        <v>0</v>
      </c>
      <c r="N72" s="30">
        <v>0</v>
      </c>
      <c r="O72" s="42">
        <f t="shared" si="6"/>
        <v>7</v>
      </c>
      <c r="P72" s="51"/>
    </row>
    <row r="73" spans="1:16" ht="12.75">
      <c r="A73" s="7">
        <v>5</v>
      </c>
      <c r="B73" s="52" t="s">
        <v>27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42">
        <f t="shared" si="6"/>
        <v>0</v>
      </c>
      <c r="P73" s="51"/>
    </row>
    <row r="74" spans="1:16" ht="12.75">
      <c r="A74" s="7">
        <v>6</v>
      </c>
      <c r="B74" s="33" t="s">
        <v>22</v>
      </c>
      <c r="C74" s="30">
        <v>0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42">
        <f t="shared" si="6"/>
        <v>0</v>
      </c>
      <c r="P74" s="51"/>
    </row>
    <row r="75" spans="1:16" ht="12.75">
      <c r="A75" s="7">
        <v>7</v>
      </c>
      <c r="B75" s="33" t="s">
        <v>26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10</v>
      </c>
      <c r="O75" s="42">
        <f t="shared" si="6"/>
        <v>10</v>
      </c>
      <c r="P75" s="53"/>
    </row>
    <row r="76" spans="1:16" ht="12.75">
      <c r="A76" s="7">
        <v>8</v>
      </c>
      <c r="B76" s="33" t="s">
        <v>25</v>
      </c>
      <c r="C76" s="30">
        <v>0</v>
      </c>
      <c r="D76" s="30">
        <v>0</v>
      </c>
      <c r="E76" s="30">
        <v>0</v>
      </c>
      <c r="F76" s="30">
        <v>5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42">
        <f t="shared" si="6"/>
        <v>5</v>
      </c>
      <c r="P76" s="53"/>
    </row>
    <row r="77" spans="1:16" ht="12.75">
      <c r="A77" s="7">
        <v>9</v>
      </c>
      <c r="B77" s="52" t="s">
        <v>21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42">
        <f t="shared" si="6"/>
        <v>0</v>
      </c>
      <c r="P77" s="53"/>
    </row>
    <row r="78" spans="1:16" ht="12.75">
      <c r="A78" s="7">
        <v>10</v>
      </c>
      <c r="B78" s="33" t="s">
        <v>24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42">
        <f t="shared" si="6"/>
        <v>0</v>
      </c>
      <c r="P78" s="51"/>
    </row>
    <row r="79" spans="1:16" ht="12.75">
      <c r="A79" s="7">
        <v>11</v>
      </c>
      <c r="B79" s="33" t="s">
        <v>48</v>
      </c>
      <c r="C79" s="30">
        <v>0</v>
      </c>
      <c r="D79" s="30">
        <v>0</v>
      </c>
      <c r="E79" s="30">
        <v>0</v>
      </c>
      <c r="F79" s="30">
        <v>4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42">
        <f t="shared" si="6"/>
        <v>4</v>
      </c>
      <c r="P79" s="51"/>
    </row>
    <row r="80" spans="1:16" ht="12.75">
      <c r="A80" s="7">
        <v>12</v>
      </c>
      <c r="B80" s="34" t="s">
        <v>28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48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42">
        <f t="shared" si="6"/>
        <v>48</v>
      </c>
      <c r="P80" s="53"/>
    </row>
    <row r="81" spans="1:16" ht="15">
      <c r="A81" s="112" t="s">
        <v>30</v>
      </c>
      <c r="B81" s="112"/>
      <c r="C81" s="43">
        <f aca="true" t="shared" si="7" ref="C81:O81">SUM(C69:C80)</f>
        <v>0</v>
      </c>
      <c r="D81" s="43">
        <f t="shared" si="7"/>
        <v>0</v>
      </c>
      <c r="E81" s="43">
        <f t="shared" si="7"/>
        <v>0</v>
      </c>
      <c r="F81" s="43">
        <f t="shared" si="7"/>
        <v>9</v>
      </c>
      <c r="G81" s="43">
        <f t="shared" si="7"/>
        <v>0</v>
      </c>
      <c r="H81" s="43">
        <f t="shared" si="7"/>
        <v>2</v>
      </c>
      <c r="I81" s="43">
        <f t="shared" si="7"/>
        <v>51</v>
      </c>
      <c r="J81" s="43">
        <f t="shared" si="7"/>
        <v>2</v>
      </c>
      <c r="K81" s="43">
        <f t="shared" si="7"/>
        <v>0</v>
      </c>
      <c r="L81" s="43">
        <f t="shared" si="7"/>
        <v>10</v>
      </c>
      <c r="M81" s="43">
        <f t="shared" si="7"/>
        <v>0</v>
      </c>
      <c r="N81" s="43">
        <f t="shared" si="7"/>
        <v>10</v>
      </c>
      <c r="O81" s="43">
        <f t="shared" si="7"/>
        <v>84</v>
      </c>
      <c r="P81" s="54"/>
    </row>
    <row r="82" spans="3:16" ht="12.75">
      <c r="C82" s="81">
        <v>0</v>
      </c>
      <c r="D82" s="81">
        <v>0</v>
      </c>
      <c r="E82" s="81">
        <v>0</v>
      </c>
      <c r="F82" s="81">
        <v>9</v>
      </c>
      <c r="G82" s="81">
        <v>0</v>
      </c>
      <c r="H82" s="81">
        <v>2</v>
      </c>
      <c r="I82" s="81">
        <v>51</v>
      </c>
      <c r="J82" s="81">
        <v>2</v>
      </c>
      <c r="K82" s="81">
        <v>0</v>
      </c>
      <c r="L82" s="75">
        <v>10</v>
      </c>
      <c r="M82" s="75">
        <v>0</v>
      </c>
      <c r="N82" s="75">
        <v>10</v>
      </c>
      <c r="O82" s="75"/>
      <c r="P82" s="53"/>
    </row>
    <row r="83" ht="12.75">
      <c r="P83" s="53"/>
    </row>
    <row r="84" spans="10:16" ht="12.75">
      <c r="J84" t="s">
        <v>40</v>
      </c>
      <c r="P84" s="53"/>
    </row>
    <row r="85" ht="12.75">
      <c r="P85" s="53"/>
    </row>
    <row r="86" spans="1:16" ht="15.75">
      <c r="A86" s="96" t="s">
        <v>41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53"/>
    </row>
    <row r="87" spans="1:16" ht="15.75">
      <c r="A87" s="96" t="str">
        <f>A45</f>
        <v>KABUPATEN TEBO TAHUN 2021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53"/>
    </row>
    <row r="88" spans="1:16" ht="12.75">
      <c r="A88" s="1" t="s">
        <v>44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53"/>
    </row>
    <row r="89" spans="1:16" ht="12.75">
      <c r="A89" s="107" t="s">
        <v>1</v>
      </c>
      <c r="B89" s="109" t="s">
        <v>2</v>
      </c>
      <c r="C89" s="106" t="s">
        <v>42</v>
      </c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53"/>
    </row>
    <row r="90" spans="1:16" ht="12.75">
      <c r="A90" s="108"/>
      <c r="B90" s="110"/>
      <c r="C90" s="39" t="s">
        <v>6</v>
      </c>
      <c r="D90" s="39" t="s">
        <v>7</v>
      </c>
      <c r="E90" s="39" t="s">
        <v>8</v>
      </c>
      <c r="F90" s="39" t="s">
        <v>9</v>
      </c>
      <c r="G90" s="39" t="s">
        <v>10</v>
      </c>
      <c r="H90" s="39" t="s">
        <v>11</v>
      </c>
      <c r="I90" s="39" t="s">
        <v>12</v>
      </c>
      <c r="J90" s="39" t="s">
        <v>13</v>
      </c>
      <c r="K90" s="39" t="s">
        <v>14</v>
      </c>
      <c r="L90" s="39" t="s">
        <v>15</v>
      </c>
      <c r="M90" s="39" t="s">
        <v>16</v>
      </c>
      <c r="N90" s="39" t="s">
        <v>17</v>
      </c>
      <c r="O90" s="40" t="s">
        <v>18</v>
      </c>
      <c r="P90" s="53"/>
    </row>
    <row r="91" spans="1:16" ht="12.75">
      <c r="A91" s="41">
        <v>1</v>
      </c>
      <c r="B91" s="41">
        <v>2</v>
      </c>
      <c r="C91" s="41">
        <v>3</v>
      </c>
      <c r="D91" s="41">
        <v>4</v>
      </c>
      <c r="E91" s="41">
        <v>5</v>
      </c>
      <c r="F91" s="41">
        <v>6</v>
      </c>
      <c r="G91" s="41">
        <v>7</v>
      </c>
      <c r="H91" s="41">
        <v>8</v>
      </c>
      <c r="I91" s="41">
        <v>9</v>
      </c>
      <c r="J91" s="41">
        <v>10</v>
      </c>
      <c r="K91" s="41">
        <v>11</v>
      </c>
      <c r="L91" s="41">
        <v>12</v>
      </c>
      <c r="M91" s="41">
        <v>13</v>
      </c>
      <c r="N91" s="41">
        <v>14</v>
      </c>
      <c r="O91" s="41">
        <v>15</v>
      </c>
      <c r="P91" s="53"/>
    </row>
    <row r="92" spans="1:16" ht="12.75">
      <c r="A92" s="7">
        <v>1</v>
      </c>
      <c r="B92" s="33" t="s">
        <v>20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42">
        <f>SUM(C92:N92)</f>
        <v>0</v>
      </c>
      <c r="P92" s="53"/>
    </row>
    <row r="93" spans="1:16" ht="12.75">
      <c r="A93" s="7">
        <v>2</v>
      </c>
      <c r="B93" s="34" t="s">
        <v>29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42">
        <f aca="true" t="shared" si="8" ref="O93:O103">SUM(C93:N93)</f>
        <v>0</v>
      </c>
      <c r="P93" s="53"/>
    </row>
    <row r="94" spans="1:16" ht="12.75">
      <c r="A94" s="7">
        <v>3</v>
      </c>
      <c r="B94" s="33" t="s">
        <v>19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42">
        <f t="shared" si="8"/>
        <v>0</v>
      </c>
      <c r="P94" s="53"/>
    </row>
    <row r="95" spans="1:16" ht="12.75">
      <c r="A95" s="7">
        <v>4</v>
      </c>
      <c r="B95" s="33" t="s">
        <v>23</v>
      </c>
      <c r="C95" s="30">
        <v>0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42">
        <f t="shared" si="8"/>
        <v>0</v>
      </c>
      <c r="P95" s="53"/>
    </row>
    <row r="96" spans="1:16" ht="12.75">
      <c r="A96" s="7">
        <v>5</v>
      </c>
      <c r="B96" s="52" t="s">
        <v>27</v>
      </c>
      <c r="C96" s="30">
        <v>0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42">
        <f t="shared" si="8"/>
        <v>0</v>
      </c>
      <c r="P96" s="53"/>
    </row>
    <row r="97" spans="1:16" ht="12.75">
      <c r="A97" s="7">
        <v>6</v>
      </c>
      <c r="B97" s="33" t="s">
        <v>22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42">
        <f t="shared" si="8"/>
        <v>0</v>
      </c>
      <c r="P97" s="53"/>
    </row>
    <row r="98" spans="1:16" ht="12.75">
      <c r="A98" s="7">
        <v>7</v>
      </c>
      <c r="B98" s="33" t="s">
        <v>26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42">
        <f t="shared" si="8"/>
        <v>0</v>
      </c>
      <c r="P98" s="53"/>
    </row>
    <row r="99" spans="1:16" ht="12.75">
      <c r="A99" s="7">
        <v>8</v>
      </c>
      <c r="B99" s="33" t="s">
        <v>25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42">
        <f t="shared" si="8"/>
        <v>0</v>
      </c>
      <c r="P99" s="53"/>
    </row>
    <row r="100" spans="1:16" ht="12.75">
      <c r="A100" s="7">
        <v>9</v>
      </c>
      <c r="B100" s="52" t="s">
        <v>21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42">
        <f t="shared" si="8"/>
        <v>0</v>
      </c>
      <c r="P100" s="53"/>
    </row>
    <row r="101" spans="1:16" ht="12.75">
      <c r="A101" s="7">
        <v>10</v>
      </c>
      <c r="B101" s="33" t="s">
        <v>24</v>
      </c>
      <c r="C101" s="30">
        <v>0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42">
        <f t="shared" si="8"/>
        <v>0</v>
      </c>
      <c r="P101" s="53"/>
    </row>
    <row r="102" spans="1:16" ht="12.75">
      <c r="A102" s="7">
        <v>11</v>
      </c>
      <c r="B102" s="33" t="s">
        <v>48</v>
      </c>
      <c r="C102" s="30">
        <v>0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42">
        <f t="shared" si="8"/>
        <v>0</v>
      </c>
      <c r="P102" s="53"/>
    </row>
    <row r="103" spans="1:16" ht="12.75">
      <c r="A103" s="7">
        <v>12</v>
      </c>
      <c r="B103" s="34" t="s">
        <v>28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42">
        <f t="shared" si="8"/>
        <v>0</v>
      </c>
      <c r="P103" s="53"/>
    </row>
    <row r="104" spans="1:16" ht="15">
      <c r="A104" s="112" t="s">
        <v>30</v>
      </c>
      <c r="B104" s="112"/>
      <c r="C104" s="43">
        <f aca="true" t="shared" si="9" ref="C104:O104">SUM(C92:C103)</f>
        <v>0</v>
      </c>
      <c r="D104" s="43">
        <f t="shared" si="9"/>
        <v>0</v>
      </c>
      <c r="E104" s="43">
        <f t="shared" si="9"/>
        <v>0</v>
      </c>
      <c r="F104" s="43">
        <f t="shared" si="9"/>
        <v>0</v>
      </c>
      <c r="G104" s="43">
        <f t="shared" si="9"/>
        <v>0</v>
      </c>
      <c r="H104" s="43">
        <f t="shared" si="9"/>
        <v>0</v>
      </c>
      <c r="I104" s="43">
        <f t="shared" si="9"/>
        <v>0</v>
      </c>
      <c r="J104" s="43">
        <f t="shared" si="9"/>
        <v>0</v>
      </c>
      <c r="K104" s="43">
        <f t="shared" si="9"/>
        <v>0</v>
      </c>
      <c r="L104" s="43">
        <f t="shared" si="9"/>
        <v>0</v>
      </c>
      <c r="M104" s="43">
        <f t="shared" si="9"/>
        <v>0</v>
      </c>
      <c r="N104" s="43">
        <f t="shared" si="9"/>
        <v>0</v>
      </c>
      <c r="O104" s="43">
        <f t="shared" si="9"/>
        <v>0</v>
      </c>
      <c r="P104" s="53">
        <v>1</v>
      </c>
    </row>
    <row r="105" spans="3:16" ht="12.75">
      <c r="C105" s="81">
        <v>0</v>
      </c>
      <c r="D105" s="81">
        <v>0</v>
      </c>
      <c r="E105" s="81">
        <v>0</v>
      </c>
      <c r="F105" s="81">
        <v>0</v>
      </c>
      <c r="G105" s="81">
        <v>0</v>
      </c>
      <c r="H105" s="81">
        <v>0</v>
      </c>
      <c r="I105" s="81">
        <v>0</v>
      </c>
      <c r="J105" s="81">
        <v>0</v>
      </c>
      <c r="K105" s="81">
        <v>0</v>
      </c>
      <c r="L105" s="81">
        <v>0</v>
      </c>
      <c r="M105" s="81">
        <v>0</v>
      </c>
      <c r="N105" s="75">
        <v>0</v>
      </c>
      <c r="O105" s="75"/>
      <c r="P105" s="53"/>
    </row>
    <row r="106" ht="12.75">
      <c r="P106" s="53"/>
    </row>
    <row r="107" spans="1:16" ht="12.75">
      <c r="A107" s="1" t="s">
        <v>45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53"/>
    </row>
    <row r="108" spans="1:16" ht="12.75">
      <c r="A108" s="107" t="s">
        <v>1</v>
      </c>
      <c r="B108" s="109" t="s">
        <v>2</v>
      </c>
      <c r="C108" s="106" t="s">
        <v>42</v>
      </c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53"/>
    </row>
    <row r="109" spans="1:16" ht="12.75">
      <c r="A109" s="108"/>
      <c r="B109" s="110"/>
      <c r="C109" s="39" t="s">
        <v>6</v>
      </c>
      <c r="D109" s="39" t="s">
        <v>7</v>
      </c>
      <c r="E109" s="39" t="s">
        <v>8</v>
      </c>
      <c r="F109" s="39" t="s">
        <v>9</v>
      </c>
      <c r="G109" s="39" t="s">
        <v>10</v>
      </c>
      <c r="H109" s="39" t="s">
        <v>11</v>
      </c>
      <c r="I109" s="39" t="s">
        <v>12</v>
      </c>
      <c r="J109" s="39" t="s">
        <v>13</v>
      </c>
      <c r="K109" s="39" t="s">
        <v>14</v>
      </c>
      <c r="L109" s="39" t="s">
        <v>15</v>
      </c>
      <c r="M109" s="39" t="s">
        <v>16</v>
      </c>
      <c r="N109" s="39" t="s">
        <v>17</v>
      </c>
      <c r="O109" s="40" t="s">
        <v>18</v>
      </c>
      <c r="P109" s="53"/>
    </row>
    <row r="110" spans="1:16" ht="12.75">
      <c r="A110" s="41">
        <v>1</v>
      </c>
      <c r="B110" s="41">
        <v>2</v>
      </c>
      <c r="C110" s="41">
        <v>3</v>
      </c>
      <c r="D110" s="41">
        <v>4</v>
      </c>
      <c r="E110" s="41">
        <v>5</v>
      </c>
      <c r="F110" s="41">
        <v>6</v>
      </c>
      <c r="G110" s="41">
        <v>7</v>
      </c>
      <c r="H110" s="41">
        <v>8</v>
      </c>
      <c r="I110" s="41">
        <v>9</v>
      </c>
      <c r="J110" s="41">
        <v>10</v>
      </c>
      <c r="K110" s="41">
        <v>11</v>
      </c>
      <c r="L110" s="41">
        <v>12</v>
      </c>
      <c r="M110" s="41">
        <v>13</v>
      </c>
      <c r="N110" s="41">
        <v>14</v>
      </c>
      <c r="O110" s="41">
        <v>15</v>
      </c>
      <c r="P110" s="53"/>
    </row>
    <row r="111" spans="1:16" ht="12.75">
      <c r="A111" s="7">
        <v>1</v>
      </c>
      <c r="B111" s="33" t="s">
        <v>20</v>
      </c>
      <c r="C111" s="30">
        <v>0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42">
        <f>SUM(C111:N111)</f>
        <v>0</v>
      </c>
      <c r="P111" s="53"/>
    </row>
    <row r="112" spans="1:16" ht="12.75">
      <c r="A112" s="7">
        <v>2</v>
      </c>
      <c r="B112" s="34" t="s">
        <v>29</v>
      </c>
      <c r="C112" s="30">
        <v>0</v>
      </c>
      <c r="D112" s="30">
        <v>0</v>
      </c>
      <c r="E112" s="30">
        <v>0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42">
        <f aca="true" t="shared" si="10" ref="O112:O122">SUM(C112:N112)</f>
        <v>0</v>
      </c>
      <c r="P112" s="53"/>
    </row>
    <row r="113" spans="1:16" ht="12.75">
      <c r="A113" s="7">
        <v>3</v>
      </c>
      <c r="B113" s="33" t="s">
        <v>19</v>
      </c>
      <c r="C113" s="30">
        <v>0</v>
      </c>
      <c r="D113" s="30">
        <v>0</v>
      </c>
      <c r="E113" s="30">
        <v>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42">
        <f t="shared" si="10"/>
        <v>0</v>
      </c>
      <c r="P113" s="53"/>
    </row>
    <row r="114" spans="1:16" ht="12.75">
      <c r="A114" s="7">
        <v>4</v>
      </c>
      <c r="B114" s="33" t="s">
        <v>23</v>
      </c>
      <c r="C114" s="30">
        <v>0</v>
      </c>
      <c r="D114" s="30">
        <v>0</v>
      </c>
      <c r="E114" s="30">
        <v>0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42">
        <f t="shared" si="10"/>
        <v>0</v>
      </c>
      <c r="P114" s="53"/>
    </row>
    <row r="115" spans="1:16" ht="12.75">
      <c r="A115" s="7">
        <v>5</v>
      </c>
      <c r="B115" s="52" t="s">
        <v>27</v>
      </c>
      <c r="C115" s="30">
        <v>0</v>
      </c>
      <c r="D115" s="30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42">
        <f t="shared" si="10"/>
        <v>0</v>
      </c>
      <c r="P115" s="53"/>
    </row>
    <row r="116" spans="1:16" ht="12.75">
      <c r="A116" s="7">
        <v>6</v>
      </c>
      <c r="B116" s="33" t="s">
        <v>22</v>
      </c>
      <c r="C116" s="30">
        <v>0</v>
      </c>
      <c r="D116" s="30">
        <v>0</v>
      </c>
      <c r="E116" s="30">
        <v>0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42">
        <f t="shared" si="10"/>
        <v>0</v>
      </c>
      <c r="P116" s="53"/>
    </row>
    <row r="117" spans="1:16" ht="12.75">
      <c r="A117" s="7">
        <v>7</v>
      </c>
      <c r="B117" s="33" t="s">
        <v>26</v>
      </c>
      <c r="C117" s="30">
        <v>0</v>
      </c>
      <c r="D117" s="30">
        <v>0</v>
      </c>
      <c r="E117" s="30">
        <v>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42">
        <f t="shared" si="10"/>
        <v>0</v>
      </c>
      <c r="P117" s="53"/>
    </row>
    <row r="118" spans="1:16" ht="12.75">
      <c r="A118" s="7">
        <v>8</v>
      </c>
      <c r="B118" s="33" t="s">
        <v>25</v>
      </c>
      <c r="C118" s="30">
        <v>0</v>
      </c>
      <c r="D118" s="30">
        <v>0</v>
      </c>
      <c r="E118" s="30">
        <v>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42">
        <f t="shared" si="10"/>
        <v>0</v>
      </c>
      <c r="P118" s="53"/>
    </row>
    <row r="119" spans="1:16" ht="12.75">
      <c r="A119" s="7">
        <v>9</v>
      </c>
      <c r="B119" s="52" t="s">
        <v>21</v>
      </c>
      <c r="C119" s="30">
        <v>0</v>
      </c>
      <c r="D119" s="30">
        <v>0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42">
        <f t="shared" si="10"/>
        <v>0</v>
      </c>
      <c r="P119" s="53"/>
    </row>
    <row r="120" spans="1:16" ht="12.75">
      <c r="A120" s="7">
        <v>10</v>
      </c>
      <c r="B120" s="33" t="s">
        <v>24</v>
      </c>
      <c r="C120" s="30">
        <v>0</v>
      </c>
      <c r="D120" s="30">
        <v>0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42">
        <f t="shared" si="10"/>
        <v>0</v>
      </c>
      <c r="P120" s="53"/>
    </row>
    <row r="121" spans="1:16" ht="12.75">
      <c r="A121" s="7">
        <v>11</v>
      </c>
      <c r="B121" s="33" t="s">
        <v>48</v>
      </c>
      <c r="C121" s="30">
        <v>0</v>
      </c>
      <c r="D121" s="30">
        <v>0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42">
        <f t="shared" si="10"/>
        <v>0</v>
      </c>
      <c r="P121" s="53"/>
    </row>
    <row r="122" spans="1:16" ht="12.75">
      <c r="A122" s="7">
        <v>12</v>
      </c>
      <c r="B122" s="34" t="s">
        <v>28</v>
      </c>
      <c r="C122" s="30">
        <v>0</v>
      </c>
      <c r="D122" s="30">
        <v>0</v>
      </c>
      <c r="E122" s="30">
        <v>0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42">
        <f t="shared" si="10"/>
        <v>0</v>
      </c>
      <c r="P122" s="53"/>
    </row>
    <row r="123" spans="1:16" ht="15">
      <c r="A123" s="112" t="s">
        <v>30</v>
      </c>
      <c r="B123" s="112"/>
      <c r="C123" s="43">
        <f aca="true" t="shared" si="11" ref="C123:O123">SUM(C111:C122)</f>
        <v>0</v>
      </c>
      <c r="D123" s="43">
        <f t="shared" si="11"/>
        <v>0</v>
      </c>
      <c r="E123" s="43">
        <f t="shared" si="11"/>
        <v>0</v>
      </c>
      <c r="F123" s="43">
        <f t="shared" si="11"/>
        <v>0</v>
      </c>
      <c r="G123" s="43">
        <f t="shared" si="11"/>
        <v>0</v>
      </c>
      <c r="H123" s="43">
        <f t="shared" si="11"/>
        <v>0</v>
      </c>
      <c r="I123" s="43">
        <f t="shared" si="11"/>
        <v>0</v>
      </c>
      <c r="J123" s="43">
        <f t="shared" si="11"/>
        <v>0</v>
      </c>
      <c r="K123" s="43">
        <f t="shared" si="11"/>
        <v>0</v>
      </c>
      <c r="L123" s="43">
        <f t="shared" si="11"/>
        <v>0</v>
      </c>
      <c r="M123" s="43">
        <f t="shared" si="11"/>
        <v>0</v>
      </c>
      <c r="N123" s="43">
        <f t="shared" si="11"/>
        <v>0</v>
      </c>
      <c r="O123" s="43">
        <f t="shared" si="11"/>
        <v>0</v>
      </c>
      <c r="P123" s="53">
        <v>0</v>
      </c>
    </row>
    <row r="124" spans="3:16" ht="12.75">
      <c r="C124" s="80">
        <v>0</v>
      </c>
      <c r="D124" s="80">
        <v>0</v>
      </c>
      <c r="E124" s="80">
        <v>0</v>
      </c>
      <c r="F124" s="80">
        <v>0</v>
      </c>
      <c r="G124" s="80">
        <v>0</v>
      </c>
      <c r="H124" s="81">
        <v>0</v>
      </c>
      <c r="I124" s="81">
        <v>0</v>
      </c>
      <c r="J124" s="81">
        <v>0</v>
      </c>
      <c r="K124" s="80">
        <v>0</v>
      </c>
      <c r="L124" s="80">
        <v>0</v>
      </c>
      <c r="M124" s="80">
        <v>0</v>
      </c>
      <c r="N124" s="80">
        <v>0</v>
      </c>
      <c r="P124" s="53"/>
    </row>
    <row r="125" ht="12.75">
      <c r="P125" s="53"/>
    </row>
    <row r="126" spans="12:16" ht="12.75">
      <c r="L126" t="s">
        <v>40</v>
      </c>
      <c r="P126" s="53"/>
    </row>
    <row r="128" spans="1:15" ht="15.75">
      <c r="A128" s="96" t="s">
        <v>41</v>
      </c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</row>
    <row r="129" spans="1:15" ht="15.75">
      <c r="A129" s="96" t="str">
        <f>A87</f>
        <v>KABUPATEN TEBO TAHUN 2021</v>
      </c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</row>
    <row r="130" spans="1:15" ht="12.75">
      <c r="A130" s="1" t="s">
        <v>46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2.75">
      <c r="A131" s="107" t="s">
        <v>1</v>
      </c>
      <c r="B131" s="109" t="s">
        <v>2</v>
      </c>
      <c r="C131" s="106" t="s">
        <v>42</v>
      </c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</row>
    <row r="132" spans="1:15" ht="12.75">
      <c r="A132" s="108"/>
      <c r="B132" s="110"/>
      <c r="C132" s="39" t="s">
        <v>6</v>
      </c>
      <c r="D132" s="39" t="s">
        <v>7</v>
      </c>
      <c r="E132" s="39" t="s">
        <v>8</v>
      </c>
      <c r="F132" s="39" t="s">
        <v>9</v>
      </c>
      <c r="G132" s="39" t="s">
        <v>10</v>
      </c>
      <c r="H132" s="39" t="s">
        <v>11</v>
      </c>
      <c r="I132" s="39" t="s">
        <v>12</v>
      </c>
      <c r="J132" s="39" t="s">
        <v>13</v>
      </c>
      <c r="K132" s="39" t="s">
        <v>14</v>
      </c>
      <c r="L132" s="39" t="s">
        <v>15</v>
      </c>
      <c r="M132" s="39" t="s">
        <v>16</v>
      </c>
      <c r="N132" s="39" t="s">
        <v>17</v>
      </c>
      <c r="O132" s="40" t="s">
        <v>18</v>
      </c>
    </row>
    <row r="133" spans="1:15" ht="12.75">
      <c r="A133" s="41">
        <v>1</v>
      </c>
      <c r="B133" s="41">
        <v>2</v>
      </c>
      <c r="C133" s="41">
        <v>3</v>
      </c>
      <c r="D133" s="41">
        <v>4</v>
      </c>
      <c r="E133" s="41">
        <v>5</v>
      </c>
      <c r="F133" s="41">
        <v>6</v>
      </c>
      <c r="G133" s="41">
        <v>7</v>
      </c>
      <c r="H133" s="41">
        <v>8</v>
      </c>
      <c r="I133" s="41">
        <v>9</v>
      </c>
      <c r="J133" s="41">
        <v>10</v>
      </c>
      <c r="K133" s="41">
        <v>11</v>
      </c>
      <c r="L133" s="41">
        <v>12</v>
      </c>
      <c r="M133" s="41">
        <v>13</v>
      </c>
      <c r="N133" s="41">
        <v>14</v>
      </c>
      <c r="O133" s="41">
        <v>15</v>
      </c>
    </row>
    <row r="134" spans="1:15" ht="12.75">
      <c r="A134" s="7">
        <v>1</v>
      </c>
      <c r="B134" s="33" t="s">
        <v>20</v>
      </c>
      <c r="C134" s="30">
        <v>0</v>
      </c>
      <c r="D134" s="30">
        <v>0</v>
      </c>
      <c r="E134" s="30">
        <v>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42">
        <f>SUM(C134:N134)</f>
        <v>0</v>
      </c>
    </row>
    <row r="135" spans="1:15" ht="12.75">
      <c r="A135" s="7">
        <v>2</v>
      </c>
      <c r="B135" s="34" t="s">
        <v>29</v>
      </c>
      <c r="C135" s="30">
        <v>0</v>
      </c>
      <c r="D135" s="30">
        <v>0</v>
      </c>
      <c r="E135" s="30">
        <v>0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42">
        <f aca="true" t="shared" si="12" ref="O135:O145">SUM(C135:N135)</f>
        <v>0</v>
      </c>
    </row>
    <row r="136" spans="1:15" ht="12.75">
      <c r="A136" s="7">
        <v>3</v>
      </c>
      <c r="B136" s="33" t="s">
        <v>19</v>
      </c>
      <c r="C136" s="30">
        <v>0</v>
      </c>
      <c r="D136" s="30">
        <v>0</v>
      </c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42">
        <f t="shared" si="12"/>
        <v>0</v>
      </c>
    </row>
    <row r="137" spans="1:15" ht="12.75">
      <c r="A137" s="7">
        <v>4</v>
      </c>
      <c r="B137" s="33" t="s">
        <v>23</v>
      </c>
      <c r="C137" s="30">
        <v>0</v>
      </c>
      <c r="D137" s="30">
        <v>0</v>
      </c>
      <c r="E137" s="30">
        <v>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42">
        <f t="shared" si="12"/>
        <v>0</v>
      </c>
    </row>
    <row r="138" spans="1:15" ht="12.75">
      <c r="A138" s="7">
        <v>5</v>
      </c>
      <c r="B138" s="52" t="s">
        <v>27</v>
      </c>
      <c r="C138" s="30">
        <v>0</v>
      </c>
      <c r="D138" s="30">
        <v>0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42">
        <f t="shared" si="12"/>
        <v>0</v>
      </c>
    </row>
    <row r="139" spans="1:15" ht="12.75">
      <c r="A139" s="7">
        <v>6</v>
      </c>
      <c r="B139" s="33" t="s">
        <v>22</v>
      </c>
      <c r="C139" s="30">
        <v>0</v>
      </c>
      <c r="D139" s="30">
        <v>0</v>
      </c>
      <c r="E139" s="30">
        <v>0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42">
        <f t="shared" si="12"/>
        <v>0</v>
      </c>
    </row>
    <row r="140" spans="1:15" ht="12.75">
      <c r="A140" s="7">
        <v>7</v>
      </c>
      <c r="B140" s="33" t="s">
        <v>26</v>
      </c>
      <c r="C140" s="30">
        <v>0</v>
      </c>
      <c r="D140" s="30">
        <v>0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84">
        <f t="shared" si="12"/>
        <v>0</v>
      </c>
    </row>
    <row r="141" spans="1:15" ht="12.75">
      <c r="A141" s="7">
        <v>8</v>
      </c>
      <c r="B141" s="33" t="s">
        <v>25</v>
      </c>
      <c r="C141" s="30">
        <v>0</v>
      </c>
      <c r="D141" s="30">
        <v>0</v>
      </c>
      <c r="E141" s="30">
        <v>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42">
        <f t="shared" si="12"/>
        <v>0</v>
      </c>
    </row>
    <row r="142" spans="1:15" ht="12.75">
      <c r="A142" s="7">
        <v>9</v>
      </c>
      <c r="B142" s="52" t="s">
        <v>21</v>
      </c>
      <c r="C142" s="30">
        <v>0</v>
      </c>
      <c r="D142" s="30">
        <v>0</v>
      </c>
      <c r="E142" s="30">
        <v>0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42">
        <f t="shared" si="12"/>
        <v>0</v>
      </c>
    </row>
    <row r="143" spans="1:15" ht="12.75">
      <c r="A143" s="7">
        <v>10</v>
      </c>
      <c r="B143" s="33" t="s">
        <v>24</v>
      </c>
      <c r="C143" s="30">
        <v>0</v>
      </c>
      <c r="D143" s="30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42">
        <f t="shared" si="12"/>
        <v>0</v>
      </c>
    </row>
    <row r="144" spans="1:15" ht="12.75">
      <c r="A144" s="7">
        <v>11</v>
      </c>
      <c r="B144" s="33" t="s">
        <v>48</v>
      </c>
      <c r="C144" s="30">
        <v>0</v>
      </c>
      <c r="D144" s="30">
        <v>0</v>
      </c>
      <c r="E144" s="30">
        <v>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42">
        <f t="shared" si="12"/>
        <v>0</v>
      </c>
    </row>
    <row r="145" spans="1:15" ht="12.75">
      <c r="A145" s="7">
        <v>12</v>
      </c>
      <c r="B145" s="34" t="s">
        <v>28</v>
      </c>
      <c r="C145" s="30">
        <v>0</v>
      </c>
      <c r="D145" s="30">
        <v>0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42">
        <f t="shared" si="12"/>
        <v>0</v>
      </c>
    </row>
    <row r="146" spans="1:16" ht="15">
      <c r="A146" s="112" t="s">
        <v>30</v>
      </c>
      <c r="B146" s="112"/>
      <c r="C146" s="43">
        <f aca="true" t="shared" si="13" ref="C146:O146">SUM(C134:C145)</f>
        <v>0</v>
      </c>
      <c r="D146" s="43">
        <f t="shared" si="13"/>
        <v>0</v>
      </c>
      <c r="E146" s="43">
        <f t="shared" si="13"/>
        <v>0</v>
      </c>
      <c r="F146" s="43">
        <f t="shared" si="13"/>
        <v>0</v>
      </c>
      <c r="G146" s="43">
        <f t="shared" si="13"/>
        <v>0</v>
      </c>
      <c r="H146" s="43">
        <f t="shared" si="13"/>
        <v>0</v>
      </c>
      <c r="I146" s="43">
        <f t="shared" si="13"/>
        <v>0</v>
      </c>
      <c r="J146" s="43">
        <f t="shared" si="13"/>
        <v>0</v>
      </c>
      <c r="K146" s="43">
        <f t="shared" si="13"/>
        <v>0</v>
      </c>
      <c r="L146" s="43">
        <f t="shared" si="13"/>
        <v>0</v>
      </c>
      <c r="M146" s="64">
        <f t="shared" si="13"/>
        <v>0</v>
      </c>
      <c r="N146" s="43">
        <f t="shared" si="13"/>
        <v>0</v>
      </c>
      <c r="O146" s="64">
        <f t="shared" si="13"/>
        <v>0</v>
      </c>
      <c r="P146">
        <v>1</v>
      </c>
    </row>
    <row r="147" spans="3:15" ht="12.75">
      <c r="C147" s="81">
        <v>0</v>
      </c>
      <c r="D147" s="81">
        <v>0</v>
      </c>
      <c r="E147" s="81">
        <v>0</v>
      </c>
      <c r="F147" s="81">
        <v>0</v>
      </c>
      <c r="G147" s="81">
        <v>0</v>
      </c>
      <c r="H147" s="81">
        <v>0</v>
      </c>
      <c r="I147" s="81">
        <v>0</v>
      </c>
      <c r="J147" s="81">
        <v>0</v>
      </c>
      <c r="K147" s="81">
        <v>0</v>
      </c>
      <c r="L147" s="75">
        <v>0</v>
      </c>
      <c r="M147" s="75">
        <v>0</v>
      </c>
      <c r="N147" s="75">
        <v>0</v>
      </c>
      <c r="O147" s="75"/>
    </row>
    <row r="149" spans="1:15" ht="12.75">
      <c r="A149" s="1" t="s">
        <v>47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2.75">
      <c r="A150" s="107" t="s">
        <v>1</v>
      </c>
      <c r="B150" s="109" t="s">
        <v>2</v>
      </c>
      <c r="C150" s="106" t="s">
        <v>42</v>
      </c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</row>
    <row r="151" spans="1:15" ht="12.75">
      <c r="A151" s="108"/>
      <c r="B151" s="110"/>
      <c r="C151" s="39" t="s">
        <v>6</v>
      </c>
      <c r="D151" s="39" t="s">
        <v>7</v>
      </c>
      <c r="E151" s="39" t="s">
        <v>8</v>
      </c>
      <c r="F151" s="39" t="s">
        <v>9</v>
      </c>
      <c r="G151" s="39" t="s">
        <v>10</v>
      </c>
      <c r="H151" s="39" t="s">
        <v>11</v>
      </c>
      <c r="I151" s="39" t="s">
        <v>12</v>
      </c>
      <c r="J151" s="39" t="s">
        <v>13</v>
      </c>
      <c r="K151" s="39" t="s">
        <v>14</v>
      </c>
      <c r="L151" s="39" t="s">
        <v>15</v>
      </c>
      <c r="M151" s="39" t="s">
        <v>16</v>
      </c>
      <c r="N151" s="39" t="s">
        <v>17</v>
      </c>
      <c r="O151" s="40" t="s">
        <v>18</v>
      </c>
    </row>
    <row r="152" spans="1:15" ht="12.75">
      <c r="A152" s="41">
        <v>1</v>
      </c>
      <c r="B152" s="41">
        <v>2</v>
      </c>
      <c r="C152" s="41">
        <v>3</v>
      </c>
      <c r="D152" s="41">
        <v>4</v>
      </c>
      <c r="E152" s="41">
        <v>5</v>
      </c>
      <c r="F152" s="41">
        <v>6</v>
      </c>
      <c r="G152" s="41">
        <v>7</v>
      </c>
      <c r="H152" s="41">
        <v>8</v>
      </c>
      <c r="I152" s="41">
        <v>9</v>
      </c>
      <c r="J152" s="41">
        <v>10</v>
      </c>
      <c r="K152" s="41">
        <v>11</v>
      </c>
      <c r="L152" s="41">
        <v>12</v>
      </c>
      <c r="M152" s="41">
        <v>13</v>
      </c>
      <c r="N152" s="41">
        <v>14</v>
      </c>
      <c r="O152" s="41">
        <v>15</v>
      </c>
    </row>
    <row r="153" spans="1:15" ht="12.75">
      <c r="A153" s="7">
        <v>1</v>
      </c>
      <c r="B153" s="33" t="s">
        <v>20</v>
      </c>
      <c r="C153" s="30">
        <v>0</v>
      </c>
      <c r="D153" s="30">
        <v>0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42">
        <f>SUM(C153:N153)</f>
        <v>0</v>
      </c>
    </row>
    <row r="154" spans="1:15" ht="12.75">
      <c r="A154" s="7">
        <v>2</v>
      </c>
      <c r="B154" s="34" t="s">
        <v>29</v>
      </c>
      <c r="C154" s="30">
        <v>0</v>
      </c>
      <c r="D154" s="30">
        <v>0</v>
      </c>
      <c r="E154" s="30">
        <v>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42">
        <f aca="true" t="shared" si="14" ref="O154:O164">SUM(C154:N154)</f>
        <v>0</v>
      </c>
    </row>
    <row r="155" spans="1:15" ht="12.75">
      <c r="A155" s="7">
        <v>3</v>
      </c>
      <c r="B155" s="33" t="s">
        <v>19</v>
      </c>
      <c r="C155" s="30">
        <v>0</v>
      </c>
      <c r="D155" s="30">
        <v>0</v>
      </c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42">
        <f t="shared" si="14"/>
        <v>0</v>
      </c>
    </row>
    <row r="156" spans="1:15" ht="12.75">
      <c r="A156" s="7">
        <v>4</v>
      </c>
      <c r="B156" s="33" t="s">
        <v>23</v>
      </c>
      <c r="C156" s="30">
        <v>0</v>
      </c>
      <c r="D156" s="30">
        <v>0</v>
      </c>
      <c r="E156" s="30">
        <v>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42">
        <f t="shared" si="14"/>
        <v>0</v>
      </c>
    </row>
    <row r="157" spans="1:15" ht="12.75">
      <c r="A157" s="7">
        <v>5</v>
      </c>
      <c r="B157" s="52" t="s">
        <v>27</v>
      </c>
      <c r="C157" s="30">
        <v>0</v>
      </c>
      <c r="D157" s="30">
        <v>0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42">
        <f t="shared" si="14"/>
        <v>0</v>
      </c>
    </row>
    <row r="158" spans="1:15" ht="12.75">
      <c r="A158" s="7">
        <v>6</v>
      </c>
      <c r="B158" s="33" t="s">
        <v>22</v>
      </c>
      <c r="C158" s="30">
        <v>0</v>
      </c>
      <c r="D158" s="30">
        <v>0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42">
        <f t="shared" si="14"/>
        <v>0</v>
      </c>
    </row>
    <row r="159" spans="1:15" ht="12.75">
      <c r="A159" s="7">
        <v>7</v>
      </c>
      <c r="B159" s="33" t="s">
        <v>26</v>
      </c>
      <c r="C159" s="30">
        <v>0</v>
      </c>
      <c r="D159" s="30">
        <v>0</v>
      </c>
      <c r="E159" s="30">
        <v>0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42">
        <f t="shared" si="14"/>
        <v>0</v>
      </c>
    </row>
    <row r="160" spans="1:15" ht="12.75">
      <c r="A160" s="7">
        <v>8</v>
      </c>
      <c r="B160" s="33" t="s">
        <v>25</v>
      </c>
      <c r="C160" s="30">
        <v>0</v>
      </c>
      <c r="D160" s="30">
        <v>0</v>
      </c>
      <c r="E160" s="30">
        <v>0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42">
        <f t="shared" si="14"/>
        <v>0</v>
      </c>
    </row>
    <row r="161" spans="1:15" ht="12.75">
      <c r="A161" s="7">
        <v>9</v>
      </c>
      <c r="B161" s="52" t="s">
        <v>21</v>
      </c>
      <c r="C161" s="30">
        <v>0</v>
      </c>
      <c r="D161" s="30">
        <v>0</v>
      </c>
      <c r="E161" s="30">
        <v>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42">
        <f t="shared" si="14"/>
        <v>0</v>
      </c>
    </row>
    <row r="162" spans="1:15" ht="12.75">
      <c r="A162" s="7">
        <v>10</v>
      </c>
      <c r="B162" s="33" t="s">
        <v>24</v>
      </c>
      <c r="C162" s="30">
        <v>0</v>
      </c>
      <c r="D162" s="30">
        <v>0</v>
      </c>
      <c r="E162" s="30">
        <v>0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42">
        <f t="shared" si="14"/>
        <v>0</v>
      </c>
    </row>
    <row r="163" spans="1:15" ht="12.75">
      <c r="A163" s="7">
        <v>11</v>
      </c>
      <c r="B163" s="33" t="s">
        <v>48</v>
      </c>
      <c r="C163" s="30">
        <v>0</v>
      </c>
      <c r="D163" s="30">
        <v>0</v>
      </c>
      <c r="E163" s="30">
        <v>0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42">
        <f t="shared" si="14"/>
        <v>0</v>
      </c>
    </row>
    <row r="164" spans="1:15" ht="12.75">
      <c r="A164" s="7">
        <v>12</v>
      </c>
      <c r="B164" s="34" t="s">
        <v>28</v>
      </c>
      <c r="C164" s="30">
        <v>0</v>
      </c>
      <c r="D164" s="30">
        <v>0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42">
        <f t="shared" si="14"/>
        <v>0</v>
      </c>
    </row>
    <row r="165" spans="1:16" ht="15">
      <c r="A165" s="112" t="s">
        <v>30</v>
      </c>
      <c r="B165" s="112"/>
      <c r="C165" s="43">
        <f aca="true" t="shared" si="15" ref="C165:O165">SUM(C153:C164)</f>
        <v>0</v>
      </c>
      <c r="D165" s="43">
        <f t="shared" si="15"/>
        <v>0</v>
      </c>
      <c r="E165" s="43">
        <f t="shared" si="15"/>
        <v>0</v>
      </c>
      <c r="F165" s="43">
        <f t="shared" si="15"/>
        <v>0</v>
      </c>
      <c r="G165" s="43">
        <f t="shared" si="15"/>
        <v>0</v>
      </c>
      <c r="H165" s="43">
        <f t="shared" si="15"/>
        <v>0</v>
      </c>
      <c r="I165" s="43">
        <f t="shared" si="15"/>
        <v>0</v>
      </c>
      <c r="J165" s="43">
        <f t="shared" si="15"/>
        <v>0</v>
      </c>
      <c r="K165" s="43">
        <f t="shared" si="15"/>
        <v>0</v>
      </c>
      <c r="L165" s="43">
        <f t="shared" si="15"/>
        <v>0</v>
      </c>
      <c r="M165" s="43">
        <f t="shared" si="15"/>
        <v>0</v>
      </c>
      <c r="N165" s="43">
        <f t="shared" si="15"/>
        <v>0</v>
      </c>
      <c r="O165" s="43">
        <f t="shared" si="15"/>
        <v>0</v>
      </c>
      <c r="P165">
        <v>0</v>
      </c>
    </row>
    <row r="166" spans="3:14" ht="12.75">
      <c r="C166" s="80">
        <v>0</v>
      </c>
      <c r="D166" s="80">
        <v>0</v>
      </c>
      <c r="E166" s="80">
        <v>0</v>
      </c>
      <c r="F166" s="80">
        <v>0</v>
      </c>
      <c r="G166" s="80">
        <v>0</v>
      </c>
      <c r="H166" s="80">
        <v>0</v>
      </c>
      <c r="I166" s="80">
        <v>0</v>
      </c>
      <c r="J166" s="80">
        <v>0</v>
      </c>
      <c r="K166" s="80">
        <v>0</v>
      </c>
      <c r="L166" s="80">
        <v>0</v>
      </c>
      <c r="M166" s="80">
        <v>0</v>
      </c>
      <c r="N166" s="80">
        <v>0</v>
      </c>
    </row>
    <row r="167" spans="3:14" ht="12.75"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</row>
  </sheetData>
  <sheetProtection/>
  <mergeCells count="40">
    <mergeCell ref="A146:B146"/>
    <mergeCell ref="A150:A151"/>
    <mergeCell ref="B150:B151"/>
    <mergeCell ref="C150:O150"/>
    <mergeCell ref="A128:O128"/>
    <mergeCell ref="A89:A90"/>
    <mergeCell ref="A129:O129"/>
    <mergeCell ref="A131:A132"/>
    <mergeCell ref="B131:B132"/>
    <mergeCell ref="C131:O131"/>
    <mergeCell ref="C89:O89"/>
    <mergeCell ref="A108:A109"/>
    <mergeCell ref="B108:B109"/>
    <mergeCell ref="C108:O108"/>
    <mergeCell ref="A123:B123"/>
    <mergeCell ref="B89:B90"/>
    <mergeCell ref="A165:B165"/>
    <mergeCell ref="A23:A24"/>
    <mergeCell ref="B23:B24"/>
    <mergeCell ref="A38:B38"/>
    <mergeCell ref="A44:O44"/>
    <mergeCell ref="C47:O47"/>
    <mergeCell ref="A81:B81"/>
    <mergeCell ref="A104:B104"/>
    <mergeCell ref="C23:O23"/>
    <mergeCell ref="A86:O86"/>
    <mergeCell ref="A87:O87"/>
    <mergeCell ref="A45:O45"/>
    <mergeCell ref="A66:A67"/>
    <mergeCell ref="C66:O66"/>
    <mergeCell ref="A1:O1"/>
    <mergeCell ref="A2:O2"/>
    <mergeCell ref="C4:O4"/>
    <mergeCell ref="A47:A48"/>
    <mergeCell ref="B47:B48"/>
    <mergeCell ref="B66:B67"/>
    <mergeCell ref="A4:A5"/>
    <mergeCell ref="B4:B5"/>
    <mergeCell ref="A19:B19"/>
    <mergeCell ref="A62:B62"/>
  </mergeCells>
  <printOptions/>
  <pageMargins left="1.5" right="0.75" top="0.5" bottom="0.5" header="0.5" footer="0.5"/>
  <pageSetup horizontalDpi="300" verticalDpi="300" orientation="landscape" paperSize="5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RIEM'S TEBO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 dan Mama</dc:creator>
  <cp:keywords/>
  <dc:description/>
  <cp:lastModifiedBy>Deny</cp:lastModifiedBy>
  <cp:lastPrinted>2017-04-13T03:35:55Z</cp:lastPrinted>
  <dcterms:created xsi:type="dcterms:W3CDTF">2084-02-13T10:13:13Z</dcterms:created>
  <dcterms:modified xsi:type="dcterms:W3CDTF">2023-06-06T07:40:14Z</dcterms:modified>
  <cp:category/>
  <cp:version/>
  <cp:contentType/>
  <cp:contentStatus/>
</cp:coreProperties>
</file>